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codeName="{8C4F1C90-05EB-6A55-5F09-09C24B55AC0B}"/>
  <workbookPr codeName="ThisWorkbook" defaultThemeVersion="166925"/>
  <mc:AlternateContent xmlns:mc="http://schemas.openxmlformats.org/markup-compatibility/2006">
    <mc:Choice Requires="x15">
      <x15ac:absPath xmlns:x15ac="http://schemas.microsoft.com/office/spreadsheetml/2010/11/ac" url="C:\Users\nmeh\Downloads\"/>
    </mc:Choice>
  </mc:AlternateContent>
  <bookViews>
    <workbookView showSheetTabs="0" xWindow="0" yWindow="0" windowWidth="21570" windowHeight="9480"/>
  </bookViews>
  <sheets>
    <sheet name="Sheet1" sheetId="1" r:id="rId1"/>
    <sheet name="Sheet2" sheetId="3" r:id="rId2"/>
  </sheets>
  <definedNames>
    <definedName name="CHKOF">Sheet1!$AE$6</definedName>
    <definedName name="CHKON">Sheet1!$AE$5</definedName>
    <definedName name="COIL">Sheet1!$AE$8</definedName>
    <definedName name="I0OUT">Sheet1!$Y$36</definedName>
    <definedName name="I1OUT">Sheet1!$Y$21</definedName>
    <definedName name="I2OUT">Sheet1!$Y$22</definedName>
    <definedName name="I3OUT">Sheet1!$Y$23</definedName>
    <definedName name="I4OUT">Sheet1!$Y$24</definedName>
    <definedName name="I5OUT">Sheet1!$Y$25</definedName>
    <definedName name="I6OUT">Sheet1!$Y$26</definedName>
    <definedName name="I7OUT">Sheet1!$Y$27</definedName>
    <definedName name="I8OUT">Sheet1!$Y$28</definedName>
    <definedName name="I9OUT">Sheet1!$Y$29</definedName>
    <definedName name="IAOUT">Sheet1!$Y$30</definedName>
    <definedName name="IBOUT">Sheet1!$Y$31</definedName>
    <definedName name="ICOUT">Sheet1!$Y$32</definedName>
    <definedName name="IDOUT">Sheet1!$Y$33</definedName>
    <definedName name="IEOUT">Sheet1!$Y$34</definedName>
    <definedName name="IFOUT">Sheet1!$Y$35</definedName>
    <definedName name="LINK">Sheet1!$AE$7</definedName>
    <definedName name="Status">Sheet1!$AA$21</definedName>
    <definedName name="TMOUT">Sheet1!$AB$16</definedName>
    <definedName name="TMR">Sheet1!$AE$9</definedName>
    <definedName name="TMSET">Sheet1!$AB$15</definedName>
    <definedName name="VLINK">Sheet1!$AE$10</definedName>
    <definedName name="X1IN">Sheet1!$Y$5</definedName>
    <definedName name="X2IN">Sheet1!$Y$6</definedName>
    <definedName name="X3IN">Sheet1!$Y$7</definedName>
    <definedName name="X4IN">Sheet1!$Y$8</definedName>
    <definedName name="Y1OUT">Sheet1!$Y$13</definedName>
    <definedName name="Y2OUT">Sheet1!$Y$14</definedName>
    <definedName name="Y3OUT">Sheet1!$Y$15</definedName>
    <definedName name="Y4OUT">Sheet1!$Y$16</definedName>
    <definedName name="Y5OUT">Sheet1!$Y$17</definedName>
    <definedName name="Y6OUT">Sheet1!$Y$18</definedName>
    <definedName name="Y7OUT">Sheet1!$Y$19</definedName>
    <definedName name="Y8OUT">Sheet1!$Y$20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7" i="1" l="1"/>
  <c r="N37" i="1"/>
  <c r="L37" i="1"/>
  <c r="J37" i="1"/>
  <c r="H37" i="1"/>
  <c r="F37" i="1"/>
  <c r="D37" i="1"/>
  <c r="P34" i="1"/>
  <c r="N34" i="1"/>
  <c r="L34" i="1"/>
  <c r="J34" i="1"/>
  <c r="H34" i="1"/>
  <c r="F34" i="1"/>
  <c r="D34" i="1"/>
  <c r="P31" i="1"/>
  <c r="N31" i="1"/>
  <c r="L31" i="1"/>
  <c r="J31" i="1"/>
  <c r="H31" i="1"/>
  <c r="F31" i="1"/>
  <c r="D31" i="1"/>
  <c r="P28" i="1"/>
  <c r="N28" i="1"/>
  <c r="L28" i="1"/>
  <c r="J28" i="1"/>
  <c r="H28" i="1"/>
  <c r="F28" i="1"/>
  <c r="D28" i="1"/>
  <c r="P25" i="1"/>
  <c r="N25" i="1"/>
  <c r="L25" i="1"/>
  <c r="J25" i="1"/>
  <c r="H25" i="1"/>
  <c r="F25" i="1"/>
  <c r="D25" i="1"/>
  <c r="P22" i="1"/>
  <c r="N22" i="1"/>
  <c r="L22" i="1"/>
  <c r="J22" i="1"/>
  <c r="H22" i="1"/>
  <c r="F22" i="1"/>
  <c r="D22" i="1"/>
  <c r="P19" i="1"/>
  <c r="N19" i="1"/>
  <c r="L19" i="1"/>
  <c r="J19" i="1"/>
  <c r="H19" i="1"/>
  <c r="F19" i="1"/>
  <c r="D19" i="1"/>
  <c r="P16" i="1"/>
  <c r="N16" i="1"/>
  <c r="L16" i="1"/>
  <c r="J16" i="1"/>
  <c r="H16" i="1"/>
  <c r="F16" i="1"/>
  <c r="D16" i="1"/>
  <c r="P13" i="1"/>
  <c r="N13" i="1"/>
  <c r="L13" i="1"/>
  <c r="J13" i="1"/>
  <c r="H13" i="1"/>
  <c r="F13" i="1"/>
  <c r="D13" i="1"/>
  <c r="Q37" i="3"/>
  <c r="Q36" i="3" s="1"/>
  <c r="P37" i="3"/>
  <c r="O37" i="3"/>
  <c r="O36" i="3" s="1"/>
  <c r="N37" i="3"/>
  <c r="M37" i="3"/>
  <c r="M36" i="3" s="1"/>
  <c r="L37" i="3"/>
  <c r="K37" i="3"/>
  <c r="K36" i="3" s="1"/>
  <c r="J37" i="3"/>
  <c r="I37" i="3"/>
  <c r="I36" i="3" s="1"/>
  <c r="H37" i="3"/>
  <c r="G37" i="3"/>
  <c r="G36" i="3" s="1"/>
  <c r="F37" i="3"/>
  <c r="E37" i="3"/>
  <c r="E36" i="3" s="1"/>
  <c r="D37" i="3"/>
  <c r="C37" i="3"/>
  <c r="C36" i="3" s="1"/>
  <c r="Q34" i="3"/>
  <c r="Q33" i="3" s="1"/>
  <c r="P34" i="3"/>
  <c r="O34" i="3"/>
  <c r="O33" i="3" s="1"/>
  <c r="N34" i="3"/>
  <c r="M34" i="3"/>
  <c r="M33" i="3" s="1"/>
  <c r="L34" i="3"/>
  <c r="K34" i="3"/>
  <c r="K33" i="3" s="1"/>
  <c r="J34" i="3"/>
  <c r="I34" i="3"/>
  <c r="I33" i="3" s="1"/>
  <c r="H34" i="3"/>
  <c r="G34" i="3"/>
  <c r="G33" i="3" s="1"/>
  <c r="F34" i="3"/>
  <c r="E34" i="3"/>
  <c r="E33" i="3" s="1"/>
  <c r="D34" i="3"/>
  <c r="C34" i="3"/>
  <c r="C33" i="3" s="1"/>
  <c r="Q31" i="3"/>
  <c r="Q30" i="3" s="1"/>
  <c r="P31" i="3"/>
  <c r="O31" i="3"/>
  <c r="O30" i="3" s="1"/>
  <c r="N31" i="3"/>
  <c r="M31" i="3"/>
  <c r="M30" i="3" s="1"/>
  <c r="L31" i="3"/>
  <c r="K31" i="3"/>
  <c r="K30" i="3" s="1"/>
  <c r="J31" i="3"/>
  <c r="I31" i="3"/>
  <c r="I30" i="3" s="1"/>
  <c r="H31" i="3"/>
  <c r="G31" i="3"/>
  <c r="G30" i="3" s="1"/>
  <c r="F31" i="3"/>
  <c r="E31" i="3"/>
  <c r="E30" i="3" s="1"/>
  <c r="D31" i="3"/>
  <c r="C31" i="3"/>
  <c r="C30" i="3" s="1"/>
  <c r="Q28" i="3"/>
  <c r="Q27" i="3" s="1"/>
  <c r="P28" i="3"/>
  <c r="O28" i="3"/>
  <c r="O27" i="3" s="1"/>
  <c r="N28" i="3"/>
  <c r="M28" i="3"/>
  <c r="M27" i="3" s="1"/>
  <c r="L28" i="3"/>
  <c r="K28" i="3"/>
  <c r="K27" i="3" s="1"/>
  <c r="J28" i="3"/>
  <c r="I28" i="3"/>
  <c r="I27" i="3" s="1"/>
  <c r="H28" i="3"/>
  <c r="G28" i="3"/>
  <c r="G27" i="3" s="1"/>
  <c r="F28" i="3"/>
  <c r="E28" i="3"/>
  <c r="E27" i="3" s="1"/>
  <c r="D28" i="3"/>
  <c r="C28" i="3"/>
  <c r="C27" i="3" s="1"/>
  <c r="Q25" i="3"/>
  <c r="Q24" i="3" s="1"/>
  <c r="P25" i="3"/>
  <c r="O25" i="3"/>
  <c r="O24" i="3" s="1"/>
  <c r="N25" i="3"/>
  <c r="M25" i="3"/>
  <c r="M24" i="3" s="1"/>
  <c r="L25" i="3"/>
  <c r="K25" i="3"/>
  <c r="K24" i="3" s="1"/>
  <c r="J25" i="3"/>
  <c r="I25" i="3"/>
  <c r="I24" i="3" s="1"/>
  <c r="H25" i="3"/>
  <c r="G25" i="3"/>
  <c r="G24" i="3" s="1"/>
  <c r="F25" i="3"/>
  <c r="E25" i="3"/>
  <c r="E24" i="3" s="1"/>
  <c r="D25" i="3"/>
  <c r="C25" i="3"/>
  <c r="C24" i="3" s="1"/>
  <c r="Q22" i="3"/>
  <c r="Q21" i="3" s="1"/>
  <c r="P22" i="3"/>
  <c r="O22" i="3"/>
  <c r="O21" i="3" s="1"/>
  <c r="N22" i="3"/>
  <c r="M22" i="3"/>
  <c r="M21" i="3" s="1"/>
  <c r="L22" i="3"/>
  <c r="K22" i="3"/>
  <c r="K21" i="3" s="1"/>
  <c r="J22" i="3"/>
  <c r="I22" i="3"/>
  <c r="I21" i="3" s="1"/>
  <c r="H22" i="3"/>
  <c r="G22" i="3"/>
  <c r="G21" i="3" s="1"/>
  <c r="F22" i="3"/>
  <c r="E22" i="3"/>
  <c r="E21" i="3" s="1"/>
  <c r="D22" i="3"/>
  <c r="C22" i="3"/>
  <c r="C21" i="3" s="1"/>
  <c r="Q19" i="3"/>
  <c r="Q18" i="3" s="1"/>
  <c r="P19" i="3"/>
  <c r="O19" i="3"/>
  <c r="O18" i="3" s="1"/>
  <c r="N19" i="3"/>
  <c r="M19" i="3"/>
  <c r="M18" i="3" s="1"/>
  <c r="L19" i="3"/>
  <c r="K19" i="3"/>
  <c r="K18" i="3" s="1"/>
  <c r="J19" i="3"/>
  <c r="I19" i="3"/>
  <c r="I18" i="3" s="1"/>
  <c r="H19" i="3"/>
  <c r="G19" i="3"/>
  <c r="G18" i="3" s="1"/>
  <c r="F19" i="3"/>
  <c r="E19" i="3"/>
  <c r="E18" i="3" s="1"/>
  <c r="D19" i="3"/>
  <c r="C19" i="3"/>
  <c r="C18" i="3" s="1"/>
  <c r="Q16" i="3"/>
  <c r="Q15" i="3" s="1"/>
  <c r="P16" i="3"/>
  <c r="O16" i="3"/>
  <c r="O15" i="3" s="1"/>
  <c r="N16" i="3"/>
  <c r="M16" i="3"/>
  <c r="M15" i="3" s="1"/>
  <c r="L16" i="3"/>
  <c r="K16" i="3"/>
  <c r="K15" i="3" s="1"/>
  <c r="J16" i="3"/>
  <c r="I16" i="3"/>
  <c r="I15" i="3" s="1"/>
  <c r="H16" i="3"/>
  <c r="G16" i="3"/>
  <c r="G15" i="3" s="1"/>
  <c r="F16" i="3"/>
  <c r="E16" i="3"/>
  <c r="E15" i="3" s="1"/>
  <c r="D16" i="3"/>
  <c r="C16" i="3"/>
  <c r="C15" i="3" s="1"/>
  <c r="Q13" i="3"/>
  <c r="Q12" i="3" s="1"/>
  <c r="P13" i="3"/>
  <c r="O13" i="3"/>
  <c r="O12" i="3" s="1"/>
  <c r="N13" i="3"/>
  <c r="M13" i="3"/>
  <c r="M12" i="3" s="1"/>
  <c r="L13" i="3"/>
  <c r="K13" i="3"/>
  <c r="K12" i="3" s="1"/>
  <c r="J13" i="3"/>
  <c r="I13" i="3"/>
  <c r="I12" i="3" s="1"/>
  <c r="H13" i="3"/>
  <c r="G13" i="3"/>
  <c r="G12" i="3" s="1"/>
  <c r="F13" i="3"/>
  <c r="E13" i="3"/>
  <c r="E12" i="3" s="1"/>
  <c r="D13" i="3"/>
  <c r="C13" i="3"/>
  <c r="C12" i="3" s="1"/>
  <c r="Q10" i="3"/>
  <c r="Q9" i="3" s="1"/>
  <c r="P10" i="3"/>
  <c r="O10" i="3"/>
  <c r="O9" i="3" s="1"/>
  <c r="N10" i="3"/>
  <c r="M10" i="3"/>
  <c r="M9" i="3" s="1"/>
  <c r="L10" i="3"/>
  <c r="K10" i="3"/>
  <c r="K9" i="3" s="1"/>
  <c r="J10" i="3"/>
  <c r="I10" i="3"/>
  <c r="I9" i="3" s="1"/>
  <c r="H10" i="3"/>
  <c r="G10" i="3"/>
  <c r="G9" i="3" s="1"/>
  <c r="F10" i="3"/>
  <c r="E10" i="3"/>
  <c r="E9" i="3" s="1"/>
  <c r="D10" i="3"/>
  <c r="C10" i="3"/>
  <c r="C9" i="3" s="1"/>
  <c r="Q7" i="3"/>
  <c r="Q6" i="3" s="1"/>
  <c r="P7" i="3"/>
  <c r="O7" i="3"/>
  <c r="O6" i="3" s="1"/>
  <c r="M7" i="3"/>
  <c r="L7" i="3"/>
  <c r="K7" i="3"/>
  <c r="I7" i="3"/>
  <c r="I6" i="3" s="1"/>
  <c r="G7" i="3"/>
  <c r="E7" i="3"/>
  <c r="C7" i="3"/>
  <c r="C6" i="3" s="1"/>
  <c r="P4" i="3"/>
  <c r="L4" i="3"/>
  <c r="E4" i="3"/>
  <c r="Q4" i="3"/>
  <c r="O4" i="3"/>
  <c r="M4" i="3"/>
  <c r="K4" i="3"/>
  <c r="I4" i="3"/>
  <c r="G4" i="3"/>
  <c r="C4" i="3"/>
  <c r="C3" i="3" s="1"/>
  <c r="D9" i="3" l="1"/>
  <c r="D21" i="3"/>
  <c r="D33" i="3"/>
  <c r="H33" i="3"/>
  <c r="P33" i="3"/>
  <c r="D18" i="3"/>
  <c r="D30" i="3"/>
  <c r="D15" i="3"/>
  <c r="D27" i="3"/>
  <c r="F33" i="3"/>
  <c r="N33" i="3"/>
  <c r="D12" i="3"/>
  <c r="D36" i="3"/>
  <c r="H36" i="3"/>
  <c r="L36" i="3"/>
  <c r="P36" i="3"/>
  <c r="F36" i="3"/>
  <c r="J36" i="3"/>
  <c r="N36" i="3"/>
  <c r="J33" i="3"/>
  <c r="L33" i="3"/>
  <c r="L18" i="3"/>
  <c r="L30" i="3"/>
  <c r="P18" i="3"/>
  <c r="H30" i="3"/>
  <c r="P30" i="3"/>
  <c r="F30" i="3"/>
  <c r="J30" i="3"/>
  <c r="N30" i="3"/>
  <c r="F21" i="3"/>
  <c r="N21" i="3"/>
  <c r="H27" i="3"/>
  <c r="L27" i="3"/>
  <c r="P27" i="3"/>
  <c r="F27" i="3"/>
  <c r="J27" i="3"/>
  <c r="N27" i="3"/>
  <c r="F24" i="3"/>
  <c r="J24" i="3"/>
  <c r="N24" i="3"/>
  <c r="D24" i="3"/>
  <c r="H24" i="3"/>
  <c r="L24" i="3"/>
  <c r="P24" i="3"/>
  <c r="J21" i="3"/>
  <c r="H21" i="3"/>
  <c r="L21" i="3"/>
  <c r="P21" i="3"/>
  <c r="H18" i="3"/>
  <c r="L15" i="3"/>
  <c r="F18" i="3"/>
  <c r="J18" i="3"/>
  <c r="N18" i="3"/>
  <c r="H15" i="3"/>
  <c r="P15" i="3"/>
  <c r="L12" i="3"/>
  <c r="F15" i="3"/>
  <c r="J15" i="3"/>
  <c r="N15" i="3"/>
  <c r="H12" i="3"/>
  <c r="P12" i="3"/>
  <c r="L9" i="3"/>
  <c r="F12" i="3"/>
  <c r="J12" i="3"/>
  <c r="N12" i="3"/>
  <c r="H9" i="3"/>
  <c r="P9" i="3"/>
  <c r="F9" i="3"/>
  <c r="J9" i="3"/>
  <c r="N9" i="3"/>
  <c r="P6" i="3"/>
  <c r="Q35" i="1"/>
  <c r="S35" i="1"/>
  <c r="R4" i="1" l="1"/>
  <c r="P4" i="1"/>
  <c r="N4" i="1"/>
  <c r="L4" i="1"/>
  <c r="J4" i="1"/>
  <c r="H4" i="1"/>
  <c r="F4" i="1"/>
  <c r="D4" i="1"/>
  <c r="E8" i="1" l="1"/>
  <c r="G8" i="1"/>
  <c r="R37" i="1"/>
  <c r="R34" i="1"/>
  <c r="R31" i="1"/>
  <c r="R28" i="1"/>
  <c r="R25" i="1"/>
  <c r="R22" i="1"/>
  <c r="R19" i="1"/>
  <c r="R16" i="1"/>
  <c r="Y37" i="1"/>
  <c r="O35" i="1"/>
  <c r="M35" i="1"/>
  <c r="K35" i="1"/>
  <c r="I35" i="1"/>
  <c r="G35" i="1"/>
  <c r="E35" i="1"/>
  <c r="C35" i="1"/>
  <c r="S32" i="1"/>
  <c r="Q32" i="1"/>
  <c r="O32" i="1"/>
  <c r="M32" i="1"/>
  <c r="K32" i="1"/>
  <c r="I32" i="1"/>
  <c r="G32" i="1"/>
  <c r="E32" i="1"/>
  <c r="C32" i="1"/>
  <c r="S29" i="1"/>
  <c r="Q29" i="1"/>
  <c r="O29" i="1"/>
  <c r="M29" i="1"/>
  <c r="K29" i="1"/>
  <c r="I29" i="1"/>
  <c r="G29" i="1"/>
  <c r="E29" i="1"/>
  <c r="C29" i="1"/>
  <c r="S26" i="1"/>
  <c r="Q26" i="1"/>
  <c r="O26" i="1"/>
  <c r="M26" i="1"/>
  <c r="K26" i="1"/>
  <c r="I26" i="1"/>
  <c r="G26" i="1"/>
  <c r="E26" i="1"/>
  <c r="C26" i="1"/>
  <c r="S23" i="1"/>
  <c r="Q23" i="1"/>
  <c r="O23" i="1"/>
  <c r="M23" i="1"/>
  <c r="K23" i="1"/>
  <c r="I23" i="1"/>
  <c r="G23" i="1"/>
  <c r="E23" i="1"/>
  <c r="C23" i="1"/>
  <c r="S20" i="1"/>
  <c r="Q20" i="1"/>
  <c r="O20" i="1"/>
  <c r="M20" i="1"/>
  <c r="K20" i="1"/>
  <c r="I20" i="1"/>
  <c r="G20" i="1"/>
  <c r="E20" i="1"/>
  <c r="C20" i="1"/>
  <c r="S17" i="1"/>
  <c r="Q17" i="1"/>
  <c r="O17" i="1"/>
  <c r="M17" i="1"/>
  <c r="K17" i="1"/>
  <c r="I17" i="1"/>
  <c r="G17" i="1"/>
  <c r="E17" i="1"/>
  <c r="C17" i="1"/>
  <c r="S14" i="1"/>
  <c r="Q14" i="1"/>
  <c r="O14" i="1"/>
  <c r="M14" i="1"/>
  <c r="K14" i="1"/>
  <c r="I14" i="1"/>
  <c r="G14" i="1"/>
  <c r="E14" i="1"/>
  <c r="C14" i="1"/>
  <c r="S11" i="1"/>
  <c r="Q11" i="1"/>
  <c r="O11" i="1"/>
  <c r="M11" i="1"/>
  <c r="K11" i="1"/>
  <c r="I11" i="1"/>
  <c r="G11" i="1"/>
  <c r="E11" i="1"/>
  <c r="C11" i="1"/>
  <c r="C8" i="1"/>
  <c r="I8" i="1"/>
  <c r="K8" i="1"/>
  <c r="M8" i="1"/>
  <c r="O8" i="1"/>
  <c r="Q8" i="1"/>
  <c r="Q5" i="1"/>
  <c r="O5" i="1"/>
  <c r="M5" i="1"/>
  <c r="K5" i="1"/>
  <c r="I5" i="1"/>
  <c r="G5" i="1"/>
  <c r="E5" i="1"/>
  <c r="S36" i="3" l="1"/>
  <c r="S33" i="3"/>
  <c r="S30" i="3"/>
  <c r="S27" i="3"/>
  <c r="S24" i="3"/>
  <c r="S21" i="3"/>
  <c r="S18" i="3"/>
  <c r="S15" i="3"/>
  <c r="S12" i="3"/>
  <c r="S9" i="3"/>
  <c r="S6" i="3"/>
  <c r="S3" i="3"/>
  <c r="R13" i="1"/>
  <c r="R10" i="1"/>
  <c r="P10" i="1"/>
  <c r="N10" i="1"/>
  <c r="L10" i="1"/>
  <c r="J10" i="1"/>
  <c r="H10" i="1"/>
  <c r="F10" i="1"/>
  <c r="D10" i="1"/>
  <c r="R7" i="3" l="1"/>
  <c r="R37" i="3"/>
  <c r="R34" i="3"/>
  <c r="R30" i="3"/>
  <c r="R28" i="3"/>
  <c r="R25" i="3"/>
  <c r="R16" i="3"/>
  <c r="R31" i="3" l="1"/>
  <c r="R22" i="3"/>
  <c r="R21" i="3"/>
  <c r="P38" i="3"/>
  <c r="N38" i="3"/>
  <c r="L38" i="3"/>
  <c r="J38" i="3"/>
  <c r="H38" i="3"/>
  <c r="F38" i="3"/>
  <c r="D38" i="3"/>
  <c r="P35" i="3"/>
  <c r="N35" i="3"/>
  <c r="L35" i="3"/>
  <c r="J35" i="3"/>
  <c r="H35" i="3"/>
  <c r="F35" i="3"/>
  <c r="D35" i="3"/>
  <c r="P32" i="3"/>
  <c r="N32" i="3"/>
  <c r="L32" i="3"/>
  <c r="J32" i="3"/>
  <c r="H32" i="3"/>
  <c r="F32" i="3"/>
  <c r="D32" i="3"/>
  <c r="P29" i="3"/>
  <c r="N29" i="3"/>
  <c r="L29" i="3"/>
  <c r="J29" i="3"/>
  <c r="H29" i="3"/>
  <c r="F29" i="3"/>
  <c r="D29" i="3"/>
  <c r="P26" i="3"/>
  <c r="N26" i="3"/>
  <c r="L26" i="3"/>
  <c r="J26" i="3"/>
  <c r="H26" i="3"/>
  <c r="F26" i="3"/>
  <c r="D26" i="3"/>
  <c r="P23" i="3"/>
  <c r="N23" i="3"/>
  <c r="L23" i="3"/>
  <c r="J23" i="3"/>
  <c r="H23" i="3"/>
  <c r="F23" i="3"/>
  <c r="D23" i="3"/>
  <c r="P20" i="3"/>
  <c r="N20" i="3"/>
  <c r="L20" i="3"/>
  <c r="J20" i="3"/>
  <c r="H20" i="3"/>
  <c r="F20" i="3"/>
  <c r="D20" i="3"/>
  <c r="P17" i="3"/>
  <c r="N17" i="3"/>
  <c r="L17" i="3"/>
  <c r="J17" i="3"/>
  <c r="H17" i="3"/>
  <c r="F17" i="3"/>
  <c r="D17" i="3"/>
  <c r="P14" i="3"/>
  <c r="N14" i="3"/>
  <c r="L14" i="3"/>
  <c r="J14" i="3"/>
  <c r="H14" i="3"/>
  <c r="F14" i="3"/>
  <c r="D14" i="3"/>
  <c r="P11" i="3"/>
  <c r="N11" i="3"/>
  <c r="L11" i="3"/>
  <c r="J11" i="3"/>
  <c r="H11" i="3"/>
  <c r="F11" i="3"/>
  <c r="D11" i="3"/>
  <c r="P8" i="3"/>
  <c r="N8" i="3"/>
  <c r="L8" i="3"/>
  <c r="J8" i="3"/>
  <c r="H8" i="3"/>
  <c r="F8" i="3"/>
  <c r="D8" i="3"/>
  <c r="P5" i="3"/>
  <c r="N5" i="3"/>
  <c r="L5" i="3"/>
  <c r="J5" i="3"/>
  <c r="H5" i="3"/>
  <c r="H7" i="3" s="1"/>
  <c r="F5" i="3"/>
  <c r="D5" i="3"/>
  <c r="D7" i="3" l="1"/>
  <c r="D6" i="3" s="1"/>
  <c r="E6" i="3" s="1"/>
  <c r="D4" i="3"/>
  <c r="F7" i="3"/>
  <c r="N7" i="3"/>
  <c r="J4" i="3"/>
  <c r="J7" i="3"/>
  <c r="J6" i="3" s="1"/>
  <c r="K6" i="3" s="1"/>
  <c r="L6" i="3" s="1"/>
  <c r="M6" i="3" s="1"/>
  <c r="R19" i="3"/>
  <c r="S8" i="1"/>
  <c r="S5" i="1"/>
  <c r="C5" i="1"/>
  <c r="F6" i="3" l="1"/>
  <c r="N6" i="3"/>
  <c r="N4" i="3" s="1"/>
  <c r="D3" i="3"/>
  <c r="E3" i="3" s="1"/>
  <c r="S38" i="1"/>
  <c r="G6" i="3" l="1"/>
  <c r="H6" i="3" s="1"/>
  <c r="H4" i="3" s="1"/>
  <c r="F4" i="3"/>
  <c r="F3" i="3" s="1"/>
  <c r="G3" i="3" s="1"/>
  <c r="H3" i="3" s="1"/>
  <c r="I3" i="3" s="1"/>
  <c r="J3" i="3" s="1"/>
  <c r="K3" i="3" s="1"/>
  <c r="L3" i="3" s="1"/>
  <c r="M3" i="3" s="1"/>
  <c r="N3" i="3" s="1"/>
  <c r="O3" i="3" s="1"/>
  <c r="P3" i="3" s="1"/>
  <c r="Q3" i="3" s="1"/>
  <c r="R10" i="3"/>
  <c r="R7" i="1"/>
  <c r="P7" i="1"/>
  <c r="N7" i="1"/>
  <c r="L7" i="1"/>
  <c r="J7" i="1"/>
  <c r="H7" i="1"/>
  <c r="F7" i="1"/>
  <c r="D7" i="1"/>
  <c r="R13" i="3" l="1"/>
  <c r="R12" i="3" s="1"/>
  <c r="R4" i="3" l="1"/>
</calcChain>
</file>

<file path=xl/sharedStrings.xml><?xml version="1.0" encoding="utf-8"?>
<sst xmlns="http://schemas.openxmlformats.org/spreadsheetml/2006/main" count="166" uniqueCount="68">
  <si>
    <t>|</t>
  </si>
  <si>
    <t>●</t>
  </si>
  <si>
    <t>-----| |-----</t>
  </si>
  <si>
    <t>--------------</t>
  </si>
  <si>
    <t>-----(  )-----</t>
  </si>
  <si>
    <t>TAG</t>
  </si>
  <si>
    <t>DESCRIPTION</t>
  </si>
  <si>
    <t>TYPE</t>
  </si>
  <si>
    <t>VALUE</t>
  </si>
  <si>
    <t>TIMER</t>
  </si>
  <si>
    <t>INTERNAL COIL</t>
  </si>
  <si>
    <t>N/O PUSHBUTTON</t>
  </si>
  <si>
    <t>N/C PUSHBUTTON</t>
  </si>
  <si>
    <t>ON/OFF SWITCH</t>
  </si>
  <si>
    <t>OPERATE</t>
  </si>
  <si>
    <t>----|/|----</t>
  </si>
  <si>
    <t>DIGITAL OUTPUT</t>
  </si>
  <si>
    <t>--[TMR]--</t>
  </si>
  <si>
    <t>X1</t>
  </si>
  <si>
    <t>X2</t>
  </si>
  <si>
    <t>X3</t>
  </si>
  <si>
    <t>X4</t>
  </si>
  <si>
    <t>X5</t>
  </si>
  <si>
    <t>X6</t>
  </si>
  <si>
    <t>X7</t>
  </si>
  <si>
    <t>X8</t>
  </si>
  <si>
    <t>Y1</t>
  </si>
  <si>
    <t>Y2</t>
  </si>
  <si>
    <t>Y3</t>
  </si>
  <si>
    <t>Y4</t>
  </si>
  <si>
    <t>Y5</t>
  </si>
  <si>
    <t>Y6</t>
  </si>
  <si>
    <t>Y7</t>
  </si>
  <si>
    <t>Y8</t>
  </si>
  <si>
    <t>I1</t>
  </si>
  <si>
    <t>I2</t>
  </si>
  <si>
    <t>I3</t>
  </si>
  <si>
    <t>I4</t>
  </si>
  <si>
    <t>I5</t>
  </si>
  <si>
    <t>I6</t>
  </si>
  <si>
    <t>I7</t>
  </si>
  <si>
    <t>I8</t>
  </si>
  <si>
    <t>I9</t>
  </si>
  <si>
    <t>TM</t>
  </si>
  <si>
    <t>IA</t>
  </si>
  <si>
    <t>IB</t>
  </si>
  <si>
    <t>IC</t>
  </si>
  <si>
    <t>ID</t>
  </si>
  <si>
    <t>IE</t>
  </si>
  <si>
    <t>IF</t>
  </si>
  <si>
    <t>I0</t>
  </si>
  <si>
    <t>SYMBOL</t>
  </si>
  <si>
    <t>INSTRUCTION</t>
  </si>
  <si>
    <t>COIL</t>
  </si>
  <si>
    <t>HORIZ LINK</t>
  </si>
  <si>
    <t>VERTICAL LINK</t>
  </si>
  <si>
    <t>PLC SIMULATOR</t>
  </si>
  <si>
    <t>CHECK IF TRUE</t>
  </si>
  <si>
    <t>CHECK IF FALSE</t>
  </si>
  <si>
    <t>ACCUM</t>
  </si>
  <si>
    <t>TIMER SETTINGS</t>
  </si>
  <si>
    <t>PLC Status</t>
  </si>
  <si>
    <t>IDLE</t>
  </si>
  <si>
    <t>SET(sec)</t>
  </si>
  <si>
    <t>),"ERROR")</t>
  </si>
  <si>
    <t>MOTOR ON</t>
  </si>
  <si>
    <t>MOTOR OFF</t>
  </si>
  <si>
    <t>CONTACTOR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</si>
</sst>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rgb="FFFF0000"/>
      <name val="Calibri"/>
      <family val="2"/>
      <scheme val="minor"/>
    </font>
    <font>
      <sz val="9"/>
      <name val="Wide Latin"/>
      <family val="1"/>
    </font>
    <font>
      <sz val="11"/>
      <name val="Calibri"/>
      <family val="2"/>
      <scheme val="minor"/>
    </font>
    <font>
      <b/>
      <sz val="9"/>
      <color theme="4"/>
      <name val="Consolas"/>
      <family val="3"/>
    </font>
    <font>
      <sz val="9"/>
      <color rgb="FF00B050"/>
      <name val="Consolas"/>
      <family val="3"/>
    </font>
    <font>
      <sz val="8"/>
      <name val="Calibri"/>
      <family val="2"/>
    </font>
    <font>
      <sz val="72"/>
      <color rgb="FFFF0000"/>
      <name val="Kunstler Script"/>
      <family val="4"/>
    </font>
    <font>
      <sz val="72"/>
      <color theme="9" tint="-0.249977111117893"/>
      <name val="Kunstler Script"/>
      <family val="4"/>
    </font>
    <font>
      <b/>
      <sz val="11"/>
      <color theme="1"/>
      <name val="Calibri"/>
      <family val="2"/>
      <scheme val="minor"/>
    </font>
    <font>
      <sz val="11"/>
      <color theme="1"/>
      <name val="Consolas"/>
      <family val="3"/>
    </font>
    <font>
      <b/>
      <sz val="10"/>
      <name val="Copperplate Gothic Bold"/>
      <family val="2"/>
    </font>
    <font>
      <sz val="72"/>
      <name val="Kunstler Script"/>
      <family val="4"/>
    </font>
    <font>
      <sz val="8"/>
      <color rgb="FF000000"/>
      <name val="Segoe UI"/>
      <family val="2"/>
    </font>
    <font>
      <sz val="11"/>
      <color rgb="FF000000"/>
      <name val="Calibri"/>
      <family val="2"/>
    </font>
    <font>
      <b/>
      <sz val="9"/>
      <name val="Consolas"/>
      <family val="3"/>
    </font>
    <font>
      <b/>
      <sz val="9"/>
      <color rgb="FFFF0000"/>
      <name val="Consolas"/>
      <family val="3"/>
    </font>
    <font>
      <sz val="11"/>
      <color theme="1"/>
      <name val="Calibri"/>
      <family val="2"/>
      <scheme val="minor"/>
    </font>
    <font>
      <b/>
      <sz val="9"/>
      <color rgb="FF0070C0"/>
      <name val="Consolas"/>
      <family val="3"/>
    </font>
    <font>
      <sz val="14"/>
      <color rgb="FFC00000"/>
      <name val="Elephant"/>
      <family val="1"/>
    </font>
    <font>
      <sz val="8"/>
      <color rgb="FFFF0000"/>
      <name val="Calibri"/>
      <family val="2"/>
    </font>
    <font>
      <sz val="8"/>
      <color theme="9"/>
      <name val="Calibri"/>
      <family val="2"/>
    </font>
    <font>
      <sz val="11"/>
      <color rgb="FF3F3F76"/>
      <name val="Calibri"/>
      <family val="2"/>
      <scheme val="minor"/>
    </font>
    <font>
      <u/>
      <sz val="11"/>
      <color theme="1"/>
      <name val="Consolas"/>
      <family val="3"/>
    </font>
    <font>
      <b/>
      <sz val="11"/>
      <color rgb="FFFF0000"/>
      <name val="Bodoni MT Black"/>
      <family val="1"/>
    </font>
  </fonts>
  <fills count="8">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CC"/>
      </patternFill>
    </fill>
    <fill>
      <patternFill patternType="solid">
        <fgColor theme="8" tint="0.79998168889431442"/>
        <bgColor indexed="64"/>
      </patternFill>
    </fill>
    <fill>
      <patternFill patternType="solid">
        <fgColor rgb="FFFFCC99"/>
      </patternFill>
    </fill>
  </fills>
  <borders count="25">
    <border>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style="thin">
        <color indexed="64"/>
      </right>
      <top/>
      <bottom style="thin">
        <color indexed="64"/>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7" fillId="5" borderId="6" applyNumberFormat="0" applyFont="0" applyAlignment="0" applyProtection="0"/>
    <xf numFmtId="0" fontId="22" fillId="7" borderId="18" applyNumberFormat="0" applyAlignment="0" applyProtection="0"/>
  </cellStyleXfs>
  <cellXfs count="74">
    <xf numFmtId="0" fontId="0" fillId="0" borderId="0" xfId="0"/>
    <xf numFmtId="0" fontId="3" fillId="0" borderId="0" xfId="0" applyFont="1"/>
    <xf numFmtId="0" fontId="4" fillId="0" borderId="0" xfId="0" quotePrefix="1" applyFont="1" applyAlignment="1">
      <alignment horizontal="center" vertical="center"/>
    </xf>
    <xf numFmtId="0" fontId="0" fillId="0" borderId="0" xfId="0" applyBorder="1"/>
    <xf numFmtId="0" fontId="3" fillId="0" borderId="0" xfId="0" applyFont="1" applyBorder="1"/>
    <xf numFmtId="0" fontId="5" fillId="0" borderId="0" xfId="0" applyFont="1" applyBorder="1" applyAlignment="1">
      <alignment vertical="center"/>
    </xf>
    <xf numFmtId="0" fontId="5" fillId="0" borderId="0" xfId="0" applyFont="1" applyAlignment="1">
      <alignment vertical="center"/>
    </xf>
    <xf numFmtId="0" fontId="1" fillId="0" borderId="0" xfId="0" applyFont="1" applyBorder="1" applyAlignment="1"/>
    <xf numFmtId="0" fontId="1" fillId="0" borderId="0" xfId="0" applyFont="1" applyAlignment="1"/>
    <xf numFmtId="0" fontId="0" fillId="0" borderId="0" xfId="0" applyAlignment="1"/>
    <xf numFmtId="0" fontId="6" fillId="2" borderId="0" xfId="0" quotePrefix="1" applyFont="1" applyFill="1" applyAlignment="1">
      <alignment horizontal="center" vertical="center"/>
    </xf>
    <xf numFmtId="0" fontId="10" fillId="0" borderId="1" xfId="0" applyFont="1" applyBorder="1"/>
    <xf numFmtId="0" fontId="10" fillId="0" borderId="2" xfId="0" applyFont="1" applyBorder="1"/>
    <xf numFmtId="0" fontId="10" fillId="3" borderId="1" xfId="0" applyFont="1" applyFill="1" applyBorder="1"/>
    <xf numFmtId="0" fontId="10" fillId="3" borderId="2" xfId="0" applyFont="1" applyFill="1" applyBorder="1"/>
    <xf numFmtId="0" fontId="9" fillId="0" borderId="4" xfId="0" applyFont="1" applyBorder="1"/>
    <xf numFmtId="0" fontId="10" fillId="3" borderId="2" xfId="0" applyFont="1" applyFill="1" applyBorder="1" applyAlignment="1">
      <alignment horizontal="center"/>
    </xf>
    <xf numFmtId="0" fontId="10" fillId="0" borderId="2" xfId="0" applyFont="1" applyBorder="1" applyAlignment="1">
      <alignment horizontal="center"/>
    </xf>
    <xf numFmtId="0" fontId="9" fillId="0" borderId="4" xfId="0" applyFont="1" applyBorder="1" applyAlignment="1">
      <alignment horizontal="center"/>
    </xf>
    <xf numFmtId="0" fontId="10" fillId="3" borderId="1" xfId="0" applyFont="1" applyFill="1" applyBorder="1" applyAlignment="1">
      <alignment horizontal="center"/>
    </xf>
    <xf numFmtId="0" fontId="10" fillId="0" borderId="1" xfId="0" applyFont="1" applyBorder="1" applyAlignment="1">
      <alignment horizontal="center"/>
    </xf>
    <xf numFmtId="0" fontId="0" fillId="0" borderId="0" xfId="0" applyFill="1" applyBorder="1"/>
    <xf numFmtId="0" fontId="10" fillId="0" borderId="0" xfId="0" applyFont="1" applyFill="1"/>
    <xf numFmtId="0" fontId="0" fillId="0" borderId="0" xfId="0" applyFill="1"/>
    <xf numFmtId="0" fontId="9" fillId="0" borderId="3" xfId="0" applyFont="1" applyFill="1" applyBorder="1" applyAlignment="1">
      <alignment horizontal="center"/>
    </xf>
    <xf numFmtId="0" fontId="11" fillId="0" borderId="0" xfId="0" quotePrefix="1" applyFont="1" applyFill="1" applyAlignment="1">
      <alignment horizontal="center" vertical="center"/>
    </xf>
    <xf numFmtId="0" fontId="11" fillId="2" borderId="0" xfId="0" quotePrefix="1" applyFont="1" applyFill="1" applyAlignment="1">
      <alignment vertical="center"/>
    </xf>
    <xf numFmtId="0" fontId="15" fillId="0" borderId="0" xfId="0" quotePrefix="1" applyFont="1" applyAlignment="1">
      <alignment horizontal="center" vertical="center"/>
    </xf>
    <xf numFmtId="0" fontId="16" fillId="0" borderId="0" xfId="0" quotePrefix="1" applyFont="1" applyAlignment="1">
      <alignment horizontal="center" vertical="center"/>
    </xf>
    <xf numFmtId="0" fontId="10" fillId="0" borderId="1" xfId="0" applyFont="1" applyFill="1" applyBorder="1"/>
    <xf numFmtId="0" fontId="10" fillId="4" borderId="1" xfId="0" applyFont="1" applyFill="1" applyBorder="1"/>
    <xf numFmtId="0" fontId="11" fillId="4" borderId="0" xfId="0" quotePrefix="1" applyFont="1" applyFill="1" applyAlignment="1">
      <alignment horizontal="center" vertical="center"/>
    </xf>
    <xf numFmtId="0" fontId="9" fillId="0" borderId="4" xfId="0" applyFont="1" applyFill="1" applyBorder="1" applyAlignment="1">
      <alignment horizontal="left"/>
    </xf>
    <xf numFmtId="0" fontId="18" fillId="0" borderId="0" xfId="0" quotePrefix="1" applyFont="1" applyAlignment="1">
      <alignment horizontal="center" vertical="center"/>
    </xf>
    <xf numFmtId="0" fontId="20" fillId="2" borderId="0" xfId="0" quotePrefix="1" applyFont="1" applyFill="1" applyAlignment="1">
      <alignment horizontal="center" vertical="center"/>
    </xf>
    <xf numFmtId="0" fontId="21" fillId="0" borderId="0" xfId="0" quotePrefix="1" applyFont="1" applyAlignment="1">
      <alignment horizontal="center" vertical="center" wrapText="1"/>
    </xf>
    <xf numFmtId="0" fontId="19" fillId="5" borderId="9" xfId="1" applyFont="1" applyBorder="1" applyAlignment="1">
      <alignment horizontal="centerContinuous"/>
    </xf>
    <xf numFmtId="0" fontId="19" fillId="5" borderId="10" xfId="1" applyFont="1" applyBorder="1" applyAlignment="1">
      <alignment horizontal="centerContinuous"/>
    </xf>
    <xf numFmtId="0" fontId="19" fillId="5" borderId="11" xfId="1" applyFont="1" applyBorder="1" applyAlignment="1">
      <alignment horizontal="centerContinuous"/>
    </xf>
    <xf numFmtId="0" fontId="9" fillId="0" borderId="12" xfId="0" applyFont="1" applyBorder="1"/>
    <xf numFmtId="0" fontId="10" fillId="3" borderId="7" xfId="0" applyFont="1" applyFill="1" applyBorder="1" applyAlignment="1">
      <alignment horizontal="center"/>
    </xf>
    <xf numFmtId="0" fontId="10" fillId="0" borderId="7" xfId="0" applyFont="1" applyBorder="1" applyAlignment="1">
      <alignment horizontal="center"/>
    </xf>
    <xf numFmtId="0" fontId="10" fillId="0" borderId="0" xfId="0" applyFont="1" applyFill="1" applyBorder="1"/>
    <xf numFmtId="0" fontId="10" fillId="0" borderId="0" xfId="0" applyFont="1" applyFill="1" applyAlignment="1">
      <alignment horizontal="center"/>
    </xf>
    <xf numFmtId="0" fontId="9" fillId="0" borderId="3" xfId="0" applyFont="1" applyBorder="1"/>
    <xf numFmtId="0" fontId="0" fillId="6" borderId="0" xfId="0" applyFill="1"/>
    <xf numFmtId="0" fontId="9" fillId="0" borderId="5" xfId="0" applyFont="1" applyBorder="1" applyAlignment="1">
      <alignment horizontal="center"/>
    </xf>
    <xf numFmtId="0" fontId="10" fillId="0" borderId="8" xfId="0" applyFont="1" applyBorder="1" applyAlignment="1">
      <alignment horizontal="center"/>
    </xf>
    <xf numFmtId="0" fontId="10" fillId="0" borderId="13" xfId="0" applyFont="1" applyFill="1" applyBorder="1"/>
    <xf numFmtId="0" fontId="10" fillId="3" borderId="15" xfId="0" applyFont="1" applyFill="1" applyBorder="1"/>
    <xf numFmtId="0" fontId="22" fillId="7" borderId="18" xfId="2"/>
    <xf numFmtId="0" fontId="10" fillId="0" borderId="21" xfId="0" applyFont="1" applyFill="1" applyBorder="1"/>
    <xf numFmtId="0" fontId="0" fillId="0" borderId="22" xfId="0" applyBorder="1"/>
    <xf numFmtId="0" fontId="10" fillId="0" borderId="23" xfId="0" applyFont="1" applyFill="1" applyBorder="1"/>
    <xf numFmtId="0" fontId="0" fillId="0" borderId="24" xfId="0" applyBorder="1"/>
    <xf numFmtId="2" fontId="10" fillId="0" borderId="17" xfId="0" applyNumberFormat="1" applyFont="1" applyFill="1" applyBorder="1" applyAlignment="1"/>
    <xf numFmtId="2" fontId="10" fillId="3" borderId="16" xfId="0" applyNumberFormat="1" applyFont="1" applyFill="1" applyBorder="1"/>
    <xf numFmtId="0" fontId="23" fillId="0" borderId="19" xfId="0" applyFont="1" applyFill="1" applyBorder="1" applyAlignment="1">
      <alignment horizontal="center"/>
    </xf>
    <xf numFmtId="0" fontId="23" fillId="0" borderId="20" xfId="0" applyFont="1" applyFill="1" applyBorder="1" applyAlignment="1">
      <alignment horizontal="center"/>
    </xf>
    <xf numFmtId="0" fontId="24" fillId="0" borderId="21" xfId="0" applyFont="1" applyFill="1" applyBorder="1" applyAlignment="1">
      <alignment horizontal="center"/>
    </xf>
    <xf numFmtId="0" fontId="24" fillId="0" borderId="22" xfId="0" applyFont="1" applyFill="1" applyBorder="1" applyAlignment="1">
      <alignment horizontal="center"/>
    </xf>
    <xf numFmtId="0" fontId="12" fillId="0" borderId="0" xfId="0" quotePrefix="1" applyFont="1" applyFill="1" applyAlignment="1">
      <alignment horizontal="center" vertical="center"/>
    </xf>
    <xf numFmtId="0" fontId="7" fillId="0" borderId="0" xfId="0" quotePrefix="1" applyFont="1" applyAlignment="1">
      <alignment horizontal="center" vertical="center"/>
    </xf>
    <xf numFmtId="0" fontId="12" fillId="0" borderId="0" xfId="0" quotePrefix="1" applyFont="1" applyAlignment="1">
      <alignment horizontal="center" vertical="center"/>
    </xf>
    <xf numFmtId="0" fontId="8" fillId="0" borderId="0" xfId="0" quotePrefix="1" applyFont="1" applyAlignment="1">
      <alignment horizontal="center" vertical="center"/>
    </xf>
    <xf numFmtId="0" fontId="2" fillId="0" borderId="0" xfId="0" quotePrefix="1" applyFont="1" applyAlignment="1">
      <alignment horizontal="center" vertical="top"/>
    </xf>
    <xf numFmtId="0" fontId="10" fillId="0" borderId="1" xfId="0" applyFont="1" applyFill="1" applyBorder="1" applyAlignment="1">
      <alignment horizontal="left" vertical="center"/>
    </xf>
    <xf numFmtId="0" fontId="10" fillId="0" borderId="14" xfId="0" applyFont="1" applyFill="1" applyBorder="1" applyAlignment="1">
      <alignment horizontal="center"/>
    </xf>
    <xf numFmtId="0" fontId="10" fillId="0" borderId="2" xfId="0" applyFont="1" applyBorder="1"/>
    <xf numFmtId="0" fontId="10" fillId="3" borderId="2" xfId="0" applyFont="1" applyFill="1" applyBorder="1"/>
    <xf numFmtId="0" fontId="4" fillId="0" borderId="0" xfId="0" quotePrefix="1" applyFont="1" applyAlignment="1">
      <alignment horizontal="center" vertical="center"/>
    </xf>
    <xf numFmtId="0" fontId="0" fillId="0" borderId="0" xfId="0" applyBorder="1"/>
    <xf numFmtId="0" fontId="0" fillId="0" borderId="0" xfId="0" applyBorder="1" applyAlignment="1"/>
    <xf numFmtId="0" fontId="11" fillId="2" borderId="0" xfId="0" quotePrefix="1" applyFont="1" applyFill="1" applyAlignment="1">
      <alignment vertical="center"/>
    </xf>
  </cellXfs>
  <cellStyles count="3">
    <cellStyle name="Input" xfId="2" builtinId="20"/>
    <cellStyle name="Normal" xfId="0" builtinId="0"/>
    <cellStyle name="Note" xfId="1" builtinId="10"/>
  </cellStyles>
  <dxfs count="227">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Y$5" lockText="1" noThreeD="1"/>
</file>

<file path=xl/ctrlProps/ctrlProp2.xml><?xml version="1.0" encoding="utf-8"?>
<formControlPr xmlns="http://schemas.microsoft.com/office/spreadsheetml/2009/9/main" objectType="CheckBox" fmlaLink="$Y$6" lockText="1" noThreeD="1"/>
</file>

<file path=xl/ctrlProps/ctrlProp3.xml><?xml version="1.0" encoding="utf-8"?>
<formControlPr xmlns="http://schemas.microsoft.com/office/spreadsheetml/2009/9/main" objectType="CheckBox" checked="Checked" fmlaLink="$Y$7" lockText="1" noThreeD="1"/>
</file>

<file path=xl/ctrlProps/ctrlProp4.xml><?xml version="1.0" encoding="utf-8"?>
<formControlPr xmlns="http://schemas.microsoft.com/office/spreadsheetml/2009/9/main" objectType="CheckBox" checked="Checked" fmlaLink="$Y$8" lockText="1" noThreeD="1"/>
</file>

<file path=xl/ctrlProps/ctrlProp5.xml><?xml version="1.0" encoding="utf-8"?>
<formControlPr xmlns="http://schemas.microsoft.com/office/spreadsheetml/2009/9/main" objectType="CheckBox" fmlaLink="$Y$9" lockText="1" noThreeD="1"/>
</file>

<file path=xl/ctrlProps/ctrlProp6.xml><?xml version="1.0" encoding="utf-8"?>
<formControlPr xmlns="http://schemas.microsoft.com/office/spreadsheetml/2009/9/main" objectType="CheckBox" fmlaLink="$Y$10" lockText="1" noThreeD="1"/>
</file>

<file path=xl/ctrlProps/ctrlProp7.xml><?xml version="1.0" encoding="utf-8"?>
<formControlPr xmlns="http://schemas.microsoft.com/office/spreadsheetml/2009/9/main" objectType="CheckBox" fmlaLink="$Y$11" lockText="1" noThreeD="1"/>
</file>

<file path=xl/ctrlProps/ctrlProp8.xml><?xml version="1.0" encoding="utf-8"?>
<formControlPr xmlns="http://schemas.microsoft.com/office/spreadsheetml/2009/9/main" objectType="CheckBox" fmlaLink="$Y$12" lockText="1" noThreeD="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ngineers-excel.com"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3</xdr:row>
          <xdr:rowOff>161925</xdr:rowOff>
        </xdr:from>
        <xdr:to>
          <xdr:col>27</xdr:col>
          <xdr:colOff>609600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TOGGLE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xdr:row>
          <xdr:rowOff>161925</xdr:rowOff>
        </xdr:from>
        <xdr:to>
          <xdr:col>27</xdr:col>
          <xdr:colOff>609600</xdr:colOff>
          <xdr:row>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TOGGLE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xdr:row>
          <xdr:rowOff>161925</xdr:rowOff>
        </xdr:from>
        <xdr:to>
          <xdr:col>27</xdr:col>
          <xdr:colOff>609600</xdr:colOff>
          <xdr:row>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TOGGLE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xdr:row>
          <xdr:rowOff>161925</xdr:rowOff>
        </xdr:from>
        <xdr:to>
          <xdr:col>27</xdr:col>
          <xdr:colOff>609600</xdr:colOff>
          <xdr:row>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TOGGLE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xdr:row>
          <xdr:rowOff>161925</xdr:rowOff>
        </xdr:from>
        <xdr:to>
          <xdr:col>27</xdr:col>
          <xdr:colOff>609600</xdr:colOff>
          <xdr:row>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TOGGLE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xdr:row>
          <xdr:rowOff>161925</xdr:rowOff>
        </xdr:from>
        <xdr:to>
          <xdr:col>27</xdr:col>
          <xdr:colOff>609600</xdr:colOff>
          <xdr:row>10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TOGGLE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xdr:row>
          <xdr:rowOff>161925</xdr:rowOff>
        </xdr:from>
        <xdr:to>
          <xdr:col>27</xdr:col>
          <xdr:colOff>609600</xdr:colOff>
          <xdr:row>11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TOGGLE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xdr:row>
          <xdr:rowOff>161925</xdr:rowOff>
        </xdr:from>
        <xdr:to>
          <xdr:col>27</xdr:col>
          <xdr:colOff>609600</xdr:colOff>
          <xdr:row>12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TOGGLE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209550</xdr:colOff>
          <xdr:row>30</xdr:row>
          <xdr:rowOff>161925</xdr:rowOff>
        </xdr:from>
        <xdr:to>
          <xdr:col>28</xdr:col>
          <xdr:colOff>333375</xdr:colOff>
          <xdr:row>32</xdr:row>
          <xdr:rowOff>76200</xdr:rowOff>
        </xdr:to>
        <xdr:sp macro="" textlink="">
          <xdr:nvSpPr>
            <xdr:cNvPr id="1034" name="RunPLC"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rPr>
                <a:t>Download to PLC &amp; RUN</a:t>
              </a:r>
            </a:p>
          </xdr:txBody>
        </xdr:sp>
        <xdr:clientData fPrintsWithSheet="0"/>
      </xdr:twoCellAnchor>
    </mc:Choice>
    <mc:Fallback/>
  </mc:AlternateContent>
  <xdr:twoCellAnchor editAs="oneCell">
    <xdr:from>
      <xdr:col>26</xdr:col>
      <xdr:colOff>0</xdr:colOff>
      <xdr:row>34</xdr:row>
      <xdr:rowOff>9526</xdr:rowOff>
    </xdr:from>
    <xdr:to>
      <xdr:col>31</xdr:col>
      <xdr:colOff>45264</xdr:colOff>
      <xdr:row>36</xdr:row>
      <xdr:rowOff>95250</xdr:rowOff>
    </xdr:to>
    <xdr:pic>
      <xdr:nvPicPr>
        <xdr:cNvPr id="13" name="Picture 12" descr="Engineers-Excel.com">
          <a:hlinkClick xmlns:r="http://schemas.openxmlformats.org/officeDocument/2006/relationships" r:id="rId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39575" y="6543676"/>
          <a:ext cx="2007414" cy="466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38"/>
  <sheetViews>
    <sheetView showGridLines="0" showRowColHeaders="0" tabSelected="1" workbookViewId="0">
      <selection activeCell="AG22" sqref="AG22"/>
    </sheetView>
  </sheetViews>
  <sheetFormatPr defaultRowHeight="15" customHeight="1" x14ac:dyDescent="0.25"/>
  <cols>
    <col min="1" max="1" width="3" style="6" customWidth="1"/>
    <col min="2" max="2" width="1.7109375" style="8" customWidth="1"/>
    <col min="4" max="4" width="1.7109375" customWidth="1"/>
    <col min="6" max="6" width="1.7109375" style="9" customWidth="1"/>
    <col min="7" max="7" width="9.140625" style="9"/>
    <col min="8" max="8" width="1.7109375" style="9" customWidth="1"/>
    <col min="9" max="9" width="9.140625" style="9"/>
    <col min="10" max="10" width="1.7109375" style="9" customWidth="1"/>
    <col min="11" max="11" width="9.140625" style="9"/>
    <col min="12" max="12" width="1.7109375" style="9" customWidth="1"/>
    <col min="13" max="13" width="9.140625" style="9"/>
    <col min="14" max="14" width="1.7109375" style="9" customWidth="1"/>
    <col min="15" max="15" width="9.140625" style="9"/>
    <col min="16" max="16" width="1.7109375" style="9" customWidth="1"/>
    <col min="17" max="17" width="9.140625" style="9"/>
    <col min="18" max="18" width="1.7109375" style="9" customWidth="1"/>
    <col min="19" max="19" width="9.140625" style="9"/>
    <col min="20" max="20" width="1.85546875" style="1" customWidth="1"/>
    <col min="23" max="23" width="21.140625" customWidth="1"/>
    <col min="24" max="24" width="23" customWidth="1"/>
    <col min="26" max="26" width="3.42578125" customWidth="1"/>
    <col min="27" max="27" width="10" style="23" customWidth="1"/>
    <col min="28" max="28" width="10.140625" bestFit="1" customWidth="1"/>
    <col min="29" max="29" width="9.28515625" customWidth="1"/>
    <col min="30" max="31" width="0" hidden="1" customWidth="1"/>
  </cols>
  <sheetData>
    <row r="1" spans="1:31" ht="19.5" x14ac:dyDescent="0.35">
      <c r="C1" s="36" t="s">
        <v>56</v>
      </c>
      <c r="D1" s="37"/>
      <c r="E1" s="37"/>
      <c r="F1" s="37"/>
      <c r="G1" s="37"/>
      <c r="H1" s="37"/>
      <c r="I1" s="37"/>
      <c r="J1" s="37"/>
      <c r="K1" s="37"/>
      <c r="L1" s="37"/>
      <c r="M1" s="37"/>
      <c r="N1" s="37"/>
      <c r="O1" s="37"/>
      <c r="P1" s="37"/>
      <c r="Q1" s="37"/>
      <c r="R1" s="37"/>
      <c r="S1" s="37"/>
      <c r="T1" s="37"/>
      <c r="U1" s="37"/>
      <c r="V1" s="37"/>
      <c r="W1" s="37"/>
      <c r="X1" s="37"/>
      <c r="Y1" s="37"/>
      <c r="Z1" s="37"/>
      <c r="AA1" s="37"/>
      <c r="AB1" s="37"/>
      <c r="AC1" s="38"/>
    </row>
    <row r="3" spans="1:31" s="3" customFormat="1" ht="15" customHeight="1" x14ac:dyDescent="0.25">
      <c r="A3" s="5"/>
      <c r="B3" s="7"/>
      <c r="C3" s="70" t="s">
        <v>20</v>
      </c>
      <c r="D3" s="71"/>
      <c r="E3" s="70" t="s">
        <v>18</v>
      </c>
      <c r="F3" s="72"/>
      <c r="G3" s="70"/>
      <c r="H3" s="70"/>
      <c r="I3" s="70"/>
      <c r="J3" s="70"/>
      <c r="K3" s="70"/>
      <c r="L3" s="70"/>
      <c r="M3" s="70"/>
      <c r="N3" s="70"/>
      <c r="O3" s="70"/>
      <c r="P3" s="70"/>
      <c r="Q3" s="70"/>
      <c r="R3" s="70"/>
      <c r="S3" s="70" t="s">
        <v>26</v>
      </c>
      <c r="T3" s="4"/>
      <c r="AA3" s="21"/>
    </row>
    <row r="4" spans="1:31" ht="15" customHeight="1" thickBot="1" x14ac:dyDescent="0.3">
      <c r="B4" s="34" t="s">
        <v>1</v>
      </c>
      <c r="C4" s="26" t="s">
        <v>2</v>
      </c>
      <c r="D4" s="10" t="str">
        <f>IF(AND(ISBLANK(D2),ISBLANK(C4)),"o","●")</f>
        <v>●</v>
      </c>
      <c r="E4" s="26" t="s">
        <v>2</v>
      </c>
      <c r="F4" s="10" t="str">
        <f>IF(AND(ISBLANK(F2),ISBLANK(E4)),"o","●")</f>
        <v>●</v>
      </c>
      <c r="G4" s="26" t="s">
        <v>3</v>
      </c>
      <c r="H4" s="10" t="str">
        <f>IF(AND(ISBLANK(H2),ISBLANK(G4)),"o","●")</f>
        <v>●</v>
      </c>
      <c r="I4" s="73" t="s">
        <v>3</v>
      </c>
      <c r="J4" s="10" t="str">
        <f>IF(AND(ISBLANK(J2),ISBLANK(I4)),"o","●")</f>
        <v>●</v>
      </c>
      <c r="K4" s="73" t="s">
        <v>3</v>
      </c>
      <c r="L4" s="10" t="str">
        <f>IF(AND(ISBLANK(L2),ISBLANK(K4)),"o","●")</f>
        <v>●</v>
      </c>
      <c r="M4" s="73" t="s">
        <v>3</v>
      </c>
      <c r="N4" s="10" t="str">
        <f>IF(AND(ISBLANK(N2),ISBLANK(M4)),"o","●")</f>
        <v>●</v>
      </c>
      <c r="O4" s="73" t="s">
        <v>3</v>
      </c>
      <c r="P4" s="10" t="str">
        <f>IF(AND(ISBLANK(P2),ISBLANK(O4)),"o","●")</f>
        <v>●</v>
      </c>
      <c r="Q4" s="73" t="s">
        <v>3</v>
      </c>
      <c r="R4" s="10" t="str">
        <f>IF(AND(ISBLANK(R2),ISBLANK(Q4)),"o","●")</f>
        <v>●</v>
      </c>
      <c r="S4" s="26" t="s">
        <v>4</v>
      </c>
      <c r="T4" s="35" t="s">
        <v>1</v>
      </c>
      <c r="V4" s="18" t="s">
        <v>5</v>
      </c>
      <c r="W4" s="15" t="s">
        <v>7</v>
      </c>
      <c r="X4" s="39" t="s">
        <v>6</v>
      </c>
      <c r="Y4" s="44" t="s">
        <v>8</v>
      </c>
      <c r="AA4" s="46" t="s">
        <v>5</v>
      </c>
      <c r="AB4" s="15" t="s">
        <v>14</v>
      </c>
      <c r="AC4" s="3"/>
      <c r="AD4" s="32" t="s">
        <v>52</v>
      </c>
      <c r="AE4" s="24" t="s">
        <v>51</v>
      </c>
    </row>
    <row r="5" spans="1:31" ht="15" customHeight="1" thickTop="1" x14ac:dyDescent="0.25">
      <c r="B5" s="62" t="s">
        <v>0</v>
      </c>
      <c r="C5" s="27" t="str">
        <f>IF(C3&lt;&gt;"",VLOOKUP(C3,$V$5:$X$37,3,0),"")</f>
        <v>MOTOR OFF</v>
      </c>
      <c r="D5" s="63" t="s">
        <v>0</v>
      </c>
      <c r="E5" s="27" t="str">
        <f>IF(E3&lt;&gt;"",VLOOKUP(E3,$V$5:$X$37,3,0),"")</f>
        <v>MOTOR ON</v>
      </c>
      <c r="F5" s="63" t="s">
        <v>0</v>
      </c>
      <c r="G5" s="27" t="str">
        <f>IF(G3&lt;&gt;"",VLOOKUP(G3,$V$5:$X$37,3,0),"")</f>
        <v/>
      </c>
      <c r="H5" s="63"/>
      <c r="I5" s="27" t="str">
        <f>IF(I3&lt;&gt;"",VLOOKUP(I3,$V$5:$X$37,3,0),"")</f>
        <v/>
      </c>
      <c r="J5" s="63"/>
      <c r="K5" s="27" t="str">
        <f>IF(K3&lt;&gt;"",VLOOKUP(K3,$V$5:$X$37,3,0),"")</f>
        <v/>
      </c>
      <c r="L5" s="63"/>
      <c r="M5" s="27" t="str">
        <f>IF(M3&lt;&gt;"",VLOOKUP(M3,$V$5:$X$37,3,0),"")</f>
        <v/>
      </c>
      <c r="N5" s="63"/>
      <c r="O5" s="27" t="str">
        <f>IF(O3&lt;&gt;"",VLOOKUP(O3,$V$5:$X$37,3,0),"")</f>
        <v/>
      </c>
      <c r="P5" s="63"/>
      <c r="Q5" s="27" t="str">
        <f>IF(Q3&lt;&gt;"",VLOOKUP(Q3,$V$5:$X$37,3,0),"")</f>
        <v/>
      </c>
      <c r="R5" s="63"/>
      <c r="S5" s="27" t="str">
        <f>IF(S3&lt;&gt;"",VLOOKUP(S3,$V$5:$X$37,3,0),"")</f>
        <v>CONTACTOR</v>
      </c>
      <c r="T5" s="64" t="s">
        <v>0</v>
      </c>
      <c r="V5" s="19" t="s">
        <v>18</v>
      </c>
      <c r="W5" s="13" t="s">
        <v>11</v>
      </c>
      <c r="X5" s="69" t="s">
        <v>65</v>
      </c>
      <c r="Y5" s="40" t="b">
        <v>0</v>
      </c>
      <c r="AA5" s="16" t="s">
        <v>18</v>
      </c>
      <c r="AB5" s="16"/>
      <c r="AD5" s="30" t="s">
        <v>57</v>
      </c>
      <c r="AE5" s="31" t="s">
        <v>2</v>
      </c>
    </row>
    <row r="6" spans="1:31" ht="15" customHeight="1" x14ac:dyDescent="0.25">
      <c r="B6" s="62"/>
      <c r="C6" s="33"/>
      <c r="D6" s="63"/>
      <c r="E6" s="33" t="s">
        <v>26</v>
      </c>
      <c r="F6" s="63"/>
      <c r="G6" s="33"/>
      <c r="H6" s="63"/>
      <c r="I6" s="33"/>
      <c r="J6" s="63"/>
      <c r="K6" s="2"/>
      <c r="L6" s="63"/>
      <c r="M6" s="2"/>
      <c r="N6" s="63"/>
      <c r="O6" s="33"/>
      <c r="P6" s="63"/>
      <c r="Q6" s="33"/>
      <c r="R6" s="63"/>
      <c r="S6" s="33"/>
      <c r="T6" s="64"/>
      <c r="V6" s="20" t="s">
        <v>19</v>
      </c>
      <c r="W6" s="11" t="s">
        <v>11</v>
      </c>
      <c r="X6" s="68"/>
      <c r="Y6" s="41" t="b">
        <v>0</v>
      </c>
      <c r="AA6" s="17" t="s">
        <v>19</v>
      </c>
      <c r="AB6" s="17"/>
      <c r="AD6" s="29" t="s">
        <v>58</v>
      </c>
      <c r="AE6" s="25" t="s">
        <v>15</v>
      </c>
    </row>
    <row r="7" spans="1:31" ht="15" customHeight="1" x14ac:dyDescent="0.25">
      <c r="B7" s="34" t="s">
        <v>1</v>
      </c>
      <c r="C7" s="26"/>
      <c r="D7" s="10" t="str">
        <f>IF(AND(ISBLANK(D5),ISBLANK(C7)),"o","●")</f>
        <v>●</v>
      </c>
      <c r="E7" s="26" t="s">
        <v>2</v>
      </c>
      <c r="F7" s="10" t="str">
        <f>IF(AND(ISBLANK(F5),ISBLANK(E7)),"o","●")</f>
        <v>●</v>
      </c>
      <c r="G7" s="26"/>
      <c r="H7" s="10" t="str">
        <f>IF(AND(ISBLANK(H5),ISBLANK(G7)),"o","●")</f>
        <v>o</v>
      </c>
      <c r="I7" s="26"/>
      <c r="J7" s="10" t="str">
        <f>IF(AND(ISBLANK(J5),ISBLANK(I7)),"o","●")</f>
        <v>o</v>
      </c>
      <c r="K7" s="26"/>
      <c r="L7" s="10" t="str">
        <f>IF(AND(ISBLANK(L5),ISBLANK(K7)),"o","●")</f>
        <v>o</v>
      </c>
      <c r="M7" s="26"/>
      <c r="N7" s="10" t="str">
        <f>IF(AND(ISBLANK(N5),ISBLANK(M7)),"o","●")</f>
        <v>o</v>
      </c>
      <c r="O7" s="26"/>
      <c r="P7" s="10" t="str">
        <f>IF(AND(ISBLANK(P5),ISBLANK(O7)),"o","●")</f>
        <v>o</v>
      </c>
      <c r="Q7" s="26"/>
      <c r="R7" s="10" t="str">
        <f>IF(AND(ISBLANK(R5),ISBLANK(Q7)),"o","●")</f>
        <v>o</v>
      </c>
      <c r="S7" s="26"/>
      <c r="T7" s="35" t="s">
        <v>1</v>
      </c>
      <c r="V7" s="19" t="s">
        <v>20</v>
      </c>
      <c r="W7" s="13" t="s">
        <v>12</v>
      </c>
      <c r="X7" s="69" t="s">
        <v>66</v>
      </c>
      <c r="Y7" s="40" t="b">
        <v>1</v>
      </c>
      <c r="AA7" s="16" t="s">
        <v>20</v>
      </c>
      <c r="AB7" s="16"/>
      <c r="AD7" s="30" t="s">
        <v>54</v>
      </c>
      <c r="AE7" s="31" t="s">
        <v>3</v>
      </c>
    </row>
    <row r="8" spans="1:31" ht="15" customHeight="1" x14ac:dyDescent="0.25">
      <c r="B8" s="62" t="s">
        <v>0</v>
      </c>
      <c r="C8" s="27" t="str">
        <f>IF(C6&lt;&gt;"",VLOOKUP(C6,$V$5:$X$37,3,0),"")</f>
        <v/>
      </c>
      <c r="D8" s="63"/>
      <c r="E8" s="27" t="str">
        <f>IF(E6&lt;&gt;"",VLOOKUP(E6,$V$5:$X$37,3,0),"")</f>
        <v>CONTACTOR</v>
      </c>
      <c r="F8" s="63"/>
      <c r="G8" s="27" t="str">
        <f>IF(G6&lt;&gt;"",VLOOKUP(G6,$V$5:$X$37,3,0),"")</f>
        <v/>
      </c>
      <c r="H8" s="63"/>
      <c r="I8" s="27" t="str">
        <f>IF(I6&lt;&gt;"",VLOOKUP(I6,$V$5:$X$37,3,0),"")</f>
        <v/>
      </c>
      <c r="J8" s="63"/>
      <c r="K8" s="27" t="str">
        <f>IF(K6&lt;&gt;"",VLOOKUP(K6,$V$5:$X$37,3,0),"")</f>
        <v/>
      </c>
      <c r="L8" s="63"/>
      <c r="M8" s="27" t="str">
        <f>IF(M6&lt;&gt;"",VLOOKUP(M6,$V$5:$X$37,3,0),"")</f>
        <v/>
      </c>
      <c r="N8" s="63"/>
      <c r="O8" s="27" t="str">
        <f>IF(O6&lt;&gt;"",VLOOKUP(O6,$V$5:$X$37,3,0),"")</f>
        <v/>
      </c>
      <c r="P8" s="63"/>
      <c r="Q8" s="27" t="str">
        <f>IF(Q6&lt;&gt;"",VLOOKUP(Q6,$V$5:$X$37,3,0),"")</f>
        <v/>
      </c>
      <c r="R8" s="65"/>
      <c r="S8" s="27" t="str">
        <f>IF(S6&lt;&gt;"",VLOOKUP(S6,$V$5:$X$37,3,0),"")</f>
        <v/>
      </c>
      <c r="T8" s="64" t="s">
        <v>0</v>
      </c>
      <c r="V8" s="20" t="s">
        <v>21</v>
      </c>
      <c r="W8" s="11" t="s">
        <v>12</v>
      </c>
      <c r="X8" s="68"/>
      <c r="Y8" s="41" t="b">
        <v>1</v>
      </c>
      <c r="AA8" s="17" t="s">
        <v>21</v>
      </c>
      <c r="AB8" s="17"/>
      <c r="AD8" s="29" t="s">
        <v>53</v>
      </c>
      <c r="AE8" s="25" t="s">
        <v>4</v>
      </c>
    </row>
    <row r="9" spans="1:31" ht="15" customHeight="1" x14ac:dyDescent="0.25">
      <c r="B9" s="62"/>
      <c r="C9" s="33"/>
      <c r="D9" s="63"/>
      <c r="E9" s="33"/>
      <c r="F9" s="63"/>
      <c r="G9" s="33"/>
      <c r="H9" s="63"/>
      <c r="I9" s="33"/>
      <c r="J9" s="63"/>
      <c r="K9" s="33"/>
      <c r="L9" s="63"/>
      <c r="M9" s="33"/>
      <c r="N9" s="63"/>
      <c r="O9" s="33"/>
      <c r="P9" s="63"/>
      <c r="Q9" s="33"/>
      <c r="R9" s="65"/>
      <c r="S9" s="33"/>
      <c r="T9" s="64"/>
      <c r="V9" s="19" t="s">
        <v>22</v>
      </c>
      <c r="W9" s="13" t="s">
        <v>13</v>
      </c>
      <c r="X9" s="69"/>
      <c r="Y9" s="40" t="b">
        <v>0</v>
      </c>
      <c r="AA9" s="16" t="s">
        <v>22</v>
      </c>
      <c r="AB9" s="16"/>
      <c r="AD9" s="30" t="s">
        <v>9</v>
      </c>
      <c r="AE9" s="31" t="s">
        <v>17</v>
      </c>
    </row>
    <row r="10" spans="1:31" ht="15" customHeight="1" x14ac:dyDescent="0.25">
      <c r="B10" s="34" t="s">
        <v>1</v>
      </c>
      <c r="C10" s="26"/>
      <c r="D10" s="10" t="str">
        <f>IF(AND(ISBLANK(D8),ISBLANK(C10)),"o","●")</f>
        <v>o</v>
      </c>
      <c r="E10" s="26"/>
      <c r="F10" s="10" t="str">
        <f>IF(AND(ISBLANK(F8),ISBLANK(E10)),"o","●")</f>
        <v>o</v>
      </c>
      <c r="G10" s="26"/>
      <c r="H10" s="10" t="str">
        <f>IF(AND(ISBLANK(H8),ISBLANK(G10)),"o","●")</f>
        <v>o</v>
      </c>
      <c r="I10" s="26"/>
      <c r="J10" s="10" t="str">
        <f>IF(AND(ISBLANK(J8),ISBLANK(I10)),"o","●")</f>
        <v>o</v>
      </c>
      <c r="K10" s="26"/>
      <c r="L10" s="10" t="str">
        <f>IF(AND(ISBLANK(L8),ISBLANK(K10)),"o","●")</f>
        <v>o</v>
      </c>
      <c r="M10" s="26"/>
      <c r="N10" s="10" t="str">
        <f>IF(AND(ISBLANK(N8),ISBLANK(M10)),"o","●")</f>
        <v>o</v>
      </c>
      <c r="O10" s="26"/>
      <c r="P10" s="10" t="str">
        <f>IF(AND(ISBLANK(P8),ISBLANK(O10)),"o","●")</f>
        <v>o</v>
      </c>
      <c r="Q10" s="26"/>
      <c r="R10" s="10" t="str">
        <f>IF(AND(ISBLANK(R8),ISBLANK(Q10)),"o","●")</f>
        <v>o</v>
      </c>
      <c r="S10" s="26"/>
      <c r="T10" s="35" t="s">
        <v>1</v>
      </c>
      <c r="V10" s="20" t="s">
        <v>23</v>
      </c>
      <c r="W10" s="11" t="s">
        <v>13</v>
      </c>
      <c r="X10" s="68"/>
      <c r="Y10" s="41" t="b">
        <v>0</v>
      </c>
      <c r="AA10" s="17" t="s">
        <v>23</v>
      </c>
      <c r="AB10" s="17"/>
      <c r="AD10" s="66" t="s">
        <v>55</v>
      </c>
      <c r="AE10" s="61" t="s">
        <v>0</v>
      </c>
    </row>
    <row r="11" spans="1:31" ht="15" customHeight="1" x14ac:dyDescent="0.25">
      <c r="B11" s="62" t="s">
        <v>0</v>
      </c>
      <c r="C11" s="27" t="str">
        <f>IF(C9&lt;&gt;"",VLOOKUP(C9,$V$5:$X$37,3,0),"")</f>
        <v/>
      </c>
      <c r="D11" s="63"/>
      <c r="E11" s="27" t="str">
        <f>IF(E9&lt;&gt;"",VLOOKUP(E9,$V$5:$X$37,3,0),"")</f>
        <v/>
      </c>
      <c r="F11" s="63"/>
      <c r="G11" s="27" t="str">
        <f>IF(G9&lt;&gt;"",VLOOKUP(G9,$V$5:$X$37,3,0),"")</f>
        <v/>
      </c>
      <c r="H11" s="63"/>
      <c r="I11" s="27" t="str">
        <f>IF(I9&lt;&gt;"",VLOOKUP(I9,$V$5:$X$37,3,0),"")</f>
        <v/>
      </c>
      <c r="J11" s="63"/>
      <c r="K11" s="27" t="str">
        <f>IF(K9&lt;&gt;"",VLOOKUP(K9,$V$5:$X$37,3,0),"")</f>
        <v/>
      </c>
      <c r="L11" s="63"/>
      <c r="M11" s="27" t="str">
        <f>IF(M9&lt;&gt;"",VLOOKUP(M9,$V$5:$X$37,3,0),"")</f>
        <v/>
      </c>
      <c r="N11" s="63"/>
      <c r="O11" s="27" t="str">
        <f>IF(O9&lt;&gt;"",VLOOKUP(O9,$V$5:$X$37,3,0),"")</f>
        <v/>
      </c>
      <c r="P11" s="63"/>
      <c r="Q11" s="27" t="str">
        <f>IF(Q9&lt;&gt;"",VLOOKUP(Q9,$V$5:$X$37,3,0),"")</f>
        <v/>
      </c>
      <c r="R11" s="65"/>
      <c r="S11" s="27" t="str">
        <f>IF(S9&lt;&gt;"",VLOOKUP(S9,$V$5:$X$37,3,0),"")</f>
        <v/>
      </c>
      <c r="T11" s="64" t="s">
        <v>0</v>
      </c>
      <c r="V11" s="19" t="s">
        <v>24</v>
      </c>
      <c r="W11" s="13" t="s">
        <v>13</v>
      </c>
      <c r="X11" s="69"/>
      <c r="Y11" s="40" t="b">
        <v>0</v>
      </c>
      <c r="AA11" s="16" t="s">
        <v>24</v>
      </c>
      <c r="AB11" s="16"/>
      <c r="AD11" s="66"/>
      <c r="AE11" s="61"/>
    </row>
    <row r="12" spans="1:31" ht="15" customHeight="1" x14ac:dyDescent="0.25">
      <c r="B12" s="62"/>
      <c r="C12" s="33"/>
      <c r="D12" s="63"/>
      <c r="E12" s="33"/>
      <c r="F12" s="63"/>
      <c r="G12" s="33"/>
      <c r="H12" s="63"/>
      <c r="I12" s="33"/>
      <c r="J12" s="63"/>
      <c r="K12" s="33"/>
      <c r="L12" s="63"/>
      <c r="M12" s="33"/>
      <c r="N12" s="63"/>
      <c r="O12" s="33"/>
      <c r="P12" s="63"/>
      <c r="Q12" s="33"/>
      <c r="R12" s="65"/>
      <c r="S12" s="33"/>
      <c r="T12" s="64"/>
      <c r="V12" s="20" t="s">
        <v>25</v>
      </c>
      <c r="W12" s="11" t="s">
        <v>13</v>
      </c>
      <c r="X12" s="68"/>
      <c r="Y12" s="41" t="b">
        <v>0</v>
      </c>
      <c r="AA12" s="47" t="s">
        <v>25</v>
      </c>
      <c r="AB12" s="47"/>
    </row>
    <row r="13" spans="1:31" ht="15" customHeight="1" x14ac:dyDescent="0.25">
      <c r="B13" s="34" t="s">
        <v>1</v>
      </c>
      <c r="C13" s="26"/>
      <c r="D13" s="10" t="str">
        <f>IF(AND(ISBLANK(D11),ISBLANK(C13)),"o","●")</f>
        <v>o</v>
      </c>
      <c r="E13" s="26"/>
      <c r="F13" s="10" t="str">
        <f>IF(AND(ISBLANK(F11),ISBLANK(E13)),"o","●")</f>
        <v>o</v>
      </c>
      <c r="G13" s="26"/>
      <c r="H13" s="10" t="str">
        <f>IF(AND(ISBLANK(H11),ISBLANK(G13)),"o","●")</f>
        <v>o</v>
      </c>
      <c r="I13" s="26"/>
      <c r="J13" s="10" t="str">
        <f>IF(AND(ISBLANK(J11),ISBLANK(I13)),"o","●")</f>
        <v>o</v>
      </c>
      <c r="K13" s="26"/>
      <c r="L13" s="10" t="str">
        <f>IF(AND(ISBLANK(L11),ISBLANK(K13)),"o","●")</f>
        <v>o</v>
      </c>
      <c r="M13" s="26"/>
      <c r="N13" s="10" t="str">
        <f>IF(AND(ISBLANK(N11),ISBLANK(M13)),"o","●")</f>
        <v>o</v>
      </c>
      <c r="O13" s="26"/>
      <c r="P13" s="10" t="str">
        <f>IF(AND(ISBLANK(P11),ISBLANK(O13)),"o","●")</f>
        <v>o</v>
      </c>
      <c r="Q13" s="26"/>
      <c r="R13" s="10" t="str">
        <f>IF(AND(ISBLANK(R11),ISBLANK(Q13)),"o","●")</f>
        <v>o</v>
      </c>
      <c r="S13" s="26"/>
      <c r="T13" s="35" t="s">
        <v>1</v>
      </c>
      <c r="V13" s="19" t="s">
        <v>26</v>
      </c>
      <c r="W13" s="13" t="s">
        <v>16</v>
      </c>
      <c r="X13" s="69" t="s">
        <v>67</v>
      </c>
      <c r="Y13" s="40" t="b">
        <v>0</v>
      </c>
      <c r="Z13" s="42"/>
      <c r="AA13" s="22"/>
    </row>
    <row r="14" spans="1:31" ht="15" customHeight="1" x14ac:dyDescent="0.25">
      <c r="B14" s="62" t="s">
        <v>0</v>
      </c>
      <c r="C14" s="27" t="str">
        <f>IF(C12&lt;&gt;"",VLOOKUP(C12,$V$5:$X$37,3,0),"")</f>
        <v/>
      </c>
      <c r="D14" s="63"/>
      <c r="E14" s="27" t="str">
        <f>IF(E12&lt;&gt;"",VLOOKUP(E12,$V$5:$X$37,3,0),"")</f>
        <v/>
      </c>
      <c r="F14" s="63"/>
      <c r="G14" s="27" t="str">
        <f>IF(G12&lt;&gt;"",VLOOKUP(G12,$V$5:$X$37,3,0),"")</f>
        <v/>
      </c>
      <c r="H14" s="63"/>
      <c r="I14" s="27" t="str">
        <f>IF(I12&lt;&gt;"",VLOOKUP(I12,$V$5:$X$37,3,0),"")</f>
        <v/>
      </c>
      <c r="J14" s="63"/>
      <c r="K14" s="27" t="str">
        <f>IF(K12&lt;&gt;"",VLOOKUP(K12,$V$5:$X$37,3,0),"")</f>
        <v/>
      </c>
      <c r="L14" s="63"/>
      <c r="M14" s="27" t="str">
        <f>IF(M12&lt;&gt;"",VLOOKUP(M12,$V$5:$X$37,3,0),"")</f>
        <v/>
      </c>
      <c r="N14" s="63"/>
      <c r="O14" s="27" t="str">
        <f>IF(O12&lt;&gt;"",VLOOKUP(O12,$V$5:$X$37,3,0),"")</f>
        <v/>
      </c>
      <c r="P14" s="63"/>
      <c r="Q14" s="27" t="str">
        <f>IF(Q12&lt;&gt;"",VLOOKUP(Q12,$V$5:$X$37,3,0),"")</f>
        <v/>
      </c>
      <c r="R14" s="65"/>
      <c r="S14" s="27" t="str">
        <f>IF(S12&lt;&gt;"",VLOOKUP(S12,$V$5:$X$37,3,0),"")</f>
        <v/>
      </c>
      <c r="T14" s="64" t="s">
        <v>0</v>
      </c>
      <c r="V14" s="20" t="s">
        <v>27</v>
      </c>
      <c r="W14" s="11" t="s">
        <v>16</v>
      </c>
      <c r="X14" s="12"/>
      <c r="Y14" s="41" t="b">
        <v>0</v>
      </c>
      <c r="Z14" s="42"/>
      <c r="AA14" s="67" t="s">
        <v>60</v>
      </c>
      <c r="AB14" s="67"/>
    </row>
    <row r="15" spans="1:31" ht="15" customHeight="1" x14ac:dyDescent="0.25">
      <c r="B15" s="62"/>
      <c r="C15" s="33"/>
      <c r="D15" s="63"/>
      <c r="E15" s="33"/>
      <c r="F15" s="63"/>
      <c r="G15" s="33"/>
      <c r="H15" s="63"/>
      <c r="I15" s="33"/>
      <c r="J15" s="63"/>
      <c r="K15" s="33"/>
      <c r="L15" s="63"/>
      <c r="M15" s="33"/>
      <c r="N15" s="63"/>
      <c r="O15" s="33"/>
      <c r="P15" s="63"/>
      <c r="Q15" s="33"/>
      <c r="R15" s="65"/>
      <c r="S15" s="33"/>
      <c r="T15" s="64"/>
      <c r="V15" s="19" t="s">
        <v>28</v>
      </c>
      <c r="W15" s="13" t="s">
        <v>16</v>
      </c>
      <c r="X15" s="14"/>
      <c r="Y15" s="40" t="b">
        <v>0</v>
      </c>
      <c r="Z15" s="22"/>
      <c r="AA15" s="49" t="s">
        <v>63</v>
      </c>
      <c r="AB15" s="56">
        <v>5</v>
      </c>
    </row>
    <row r="16" spans="1:31" ht="15" customHeight="1" x14ac:dyDescent="0.25">
      <c r="B16" s="34" t="s">
        <v>1</v>
      </c>
      <c r="C16" s="26"/>
      <c r="D16" s="10" t="str">
        <f>IF(AND(ISBLANK(D14),ISBLANK(C16)),"o","●")</f>
        <v>o</v>
      </c>
      <c r="E16" s="26"/>
      <c r="F16" s="10" t="str">
        <f>IF(AND(ISBLANK(F14),ISBLANK(E16)),"o","●")</f>
        <v>o</v>
      </c>
      <c r="G16" s="26"/>
      <c r="H16" s="10" t="str">
        <f>IF(AND(ISBLANK(H14),ISBLANK(G16)),"o","●")</f>
        <v>o</v>
      </c>
      <c r="I16" s="26"/>
      <c r="J16" s="10" t="str">
        <f>IF(AND(ISBLANK(J14),ISBLANK(I16)),"o","●")</f>
        <v>o</v>
      </c>
      <c r="K16" s="26"/>
      <c r="L16" s="10" t="str">
        <f>IF(AND(ISBLANK(L14),ISBLANK(K16)),"o","●")</f>
        <v>o</v>
      </c>
      <c r="M16" s="26"/>
      <c r="N16" s="10" t="str">
        <f>IF(AND(ISBLANK(N14),ISBLANK(M16)),"o","●")</f>
        <v>o</v>
      </c>
      <c r="O16" s="26"/>
      <c r="P16" s="10" t="str">
        <f>IF(AND(ISBLANK(P14),ISBLANK(O16)),"o","●")</f>
        <v>o</v>
      </c>
      <c r="Q16" s="26"/>
      <c r="R16" s="10" t="str">
        <f>IF(AND(ISBLANK(R14),ISBLANK(Q16)),"o","●")</f>
        <v>o</v>
      </c>
      <c r="S16" s="26"/>
      <c r="T16" s="35" t="s">
        <v>1</v>
      </c>
      <c r="V16" s="20" t="s">
        <v>29</v>
      </c>
      <c r="W16" s="11" t="s">
        <v>16</v>
      </c>
      <c r="X16" s="12"/>
      <c r="Y16" s="41" t="b">
        <v>0</v>
      </c>
      <c r="Z16" s="22"/>
      <c r="AA16" s="48" t="s">
        <v>59</v>
      </c>
      <c r="AB16" s="55">
        <v>0</v>
      </c>
    </row>
    <row r="17" spans="2:28" ht="15" customHeight="1" x14ac:dyDescent="0.25">
      <c r="B17" s="62" t="s">
        <v>0</v>
      </c>
      <c r="C17" s="27" t="str">
        <f>IF(C15&lt;&gt;"",VLOOKUP(C15,$V$5:$X$37,3,0),"")</f>
        <v/>
      </c>
      <c r="D17" s="63"/>
      <c r="E17" s="27" t="str">
        <f>IF(E15&lt;&gt;"",VLOOKUP(E15,$V$5:$X$37,3,0),"")</f>
        <v/>
      </c>
      <c r="F17" s="63"/>
      <c r="G17" s="27" t="str">
        <f>IF(G15&lt;&gt;"",VLOOKUP(G15,$V$5:$X$37,3,0),"")</f>
        <v/>
      </c>
      <c r="H17" s="63"/>
      <c r="I17" s="27" t="str">
        <f>IF(I15&lt;&gt;"",VLOOKUP(I15,$V$5:$X$37,3,0),"")</f>
        <v/>
      </c>
      <c r="J17" s="63"/>
      <c r="K17" s="27" t="str">
        <f>IF(K15&lt;&gt;"",VLOOKUP(K15,$V$5:$X$37,3,0),"")</f>
        <v/>
      </c>
      <c r="L17" s="63"/>
      <c r="M17" s="27" t="str">
        <f>IF(M15&lt;&gt;"",VLOOKUP(M15,$V$5:$X$37,3,0),"")</f>
        <v/>
      </c>
      <c r="N17" s="63"/>
      <c r="O17" s="27" t="str">
        <f>IF(O15&lt;&gt;"",VLOOKUP(O15,$V$5:$X$37,3,0),"")</f>
        <v/>
      </c>
      <c r="P17" s="63"/>
      <c r="Q17" s="27" t="str">
        <f>IF(Q15&lt;&gt;"",VLOOKUP(Q15,$V$5:$X$37,3,0),"")</f>
        <v/>
      </c>
      <c r="R17" s="65"/>
      <c r="S17" s="27" t="str">
        <f>IF(S15&lt;&gt;"",VLOOKUP(S15,$V$5:$X$37,3,0),"")</f>
        <v/>
      </c>
      <c r="T17" s="64" t="s">
        <v>0</v>
      </c>
      <c r="V17" s="19" t="s">
        <v>30</v>
      </c>
      <c r="W17" s="13" t="s">
        <v>16</v>
      </c>
      <c r="X17" s="14"/>
      <c r="Y17" s="40" t="b">
        <v>0</v>
      </c>
      <c r="Z17" s="22"/>
      <c r="AA17" s="22"/>
    </row>
    <row r="18" spans="2:28" ht="15" customHeight="1" thickBot="1" x14ac:dyDescent="0.3">
      <c r="B18" s="62"/>
      <c r="C18" s="33"/>
      <c r="D18" s="63"/>
      <c r="E18" s="33"/>
      <c r="F18" s="63"/>
      <c r="G18" s="33"/>
      <c r="H18" s="63"/>
      <c r="I18" s="33"/>
      <c r="J18" s="63"/>
      <c r="K18" s="33"/>
      <c r="L18" s="63"/>
      <c r="M18" s="33"/>
      <c r="N18" s="63"/>
      <c r="O18" s="33"/>
      <c r="P18" s="63"/>
      <c r="Q18" s="33"/>
      <c r="R18" s="65"/>
      <c r="S18" s="33"/>
      <c r="T18" s="64"/>
      <c r="V18" s="20" t="s">
        <v>31</v>
      </c>
      <c r="W18" s="11" t="s">
        <v>16</v>
      </c>
      <c r="X18" s="12"/>
      <c r="Y18" s="41" t="b">
        <v>0</v>
      </c>
      <c r="Z18" s="22"/>
      <c r="AA18" s="22"/>
    </row>
    <row r="19" spans="2:28" ht="15" customHeight="1" x14ac:dyDescent="0.25">
      <c r="B19" s="34" t="s">
        <v>1</v>
      </c>
      <c r="C19" s="26"/>
      <c r="D19" s="10" t="str">
        <f>IF(AND(ISBLANK(D17),ISBLANK(C19)),"o","●")</f>
        <v>o</v>
      </c>
      <c r="E19" s="26"/>
      <c r="F19" s="10" t="str">
        <f>IF(AND(ISBLANK(F17),ISBLANK(E19)),"o","●")</f>
        <v>o</v>
      </c>
      <c r="G19" s="26"/>
      <c r="H19" s="10" t="str">
        <f>IF(AND(ISBLANK(H17),ISBLANK(G19)),"o","●")</f>
        <v>o</v>
      </c>
      <c r="I19" s="26"/>
      <c r="J19" s="10" t="str">
        <f>IF(AND(ISBLANK(J17),ISBLANK(I19)),"o","●")</f>
        <v>o</v>
      </c>
      <c r="K19" s="26"/>
      <c r="L19" s="10" t="str">
        <f>IF(AND(ISBLANK(L17),ISBLANK(K19)),"o","●")</f>
        <v>o</v>
      </c>
      <c r="M19" s="26"/>
      <c r="N19" s="10" t="str">
        <f>IF(AND(ISBLANK(N17),ISBLANK(M19)),"o","●")</f>
        <v>o</v>
      </c>
      <c r="O19" s="26"/>
      <c r="P19" s="10" t="str">
        <f>IF(AND(ISBLANK(P17),ISBLANK(O19)),"o","●")</f>
        <v>o</v>
      </c>
      <c r="Q19" s="26"/>
      <c r="R19" s="10" t="str">
        <f>IF(AND(ISBLANK(R17),ISBLANK(Q19)),"o","●")</f>
        <v>o</v>
      </c>
      <c r="S19" s="26"/>
      <c r="T19" s="35" t="s">
        <v>1</v>
      </c>
      <c r="V19" s="19" t="s">
        <v>32</v>
      </c>
      <c r="W19" s="13" t="s">
        <v>16</v>
      </c>
      <c r="X19" s="14"/>
      <c r="Y19" s="40" t="b">
        <v>0</v>
      </c>
      <c r="Z19" s="22"/>
      <c r="AA19" s="57" t="s">
        <v>61</v>
      </c>
      <c r="AB19" s="58"/>
    </row>
    <row r="20" spans="2:28" ht="15" customHeight="1" x14ac:dyDescent="0.25">
      <c r="B20" s="62" t="s">
        <v>0</v>
      </c>
      <c r="C20" s="27" t="str">
        <f>IF(C18&lt;&gt;"",VLOOKUP(C18,$V$5:$X$37,3,0),"")</f>
        <v/>
      </c>
      <c r="D20" s="63"/>
      <c r="E20" s="27" t="str">
        <f>IF(E18&lt;&gt;"",VLOOKUP(E18,$V$5:$X$37,3,0),"")</f>
        <v/>
      </c>
      <c r="F20" s="63"/>
      <c r="G20" s="27" t="str">
        <f>IF(G18&lt;&gt;"",VLOOKUP(G18,$V$5:$X$37,3,0),"")</f>
        <v/>
      </c>
      <c r="H20" s="63"/>
      <c r="I20" s="27" t="str">
        <f>IF(I18&lt;&gt;"",VLOOKUP(I18,$V$5:$X$37,3,0),"")</f>
        <v/>
      </c>
      <c r="J20" s="63"/>
      <c r="K20" s="27" t="str">
        <f>IF(K18&lt;&gt;"",VLOOKUP(K18,$V$5:$X$37,3,0),"")</f>
        <v/>
      </c>
      <c r="L20" s="63"/>
      <c r="M20" s="27" t="str">
        <f>IF(M18&lt;&gt;"",VLOOKUP(M18,$V$5:$X$37,3,0),"")</f>
        <v/>
      </c>
      <c r="N20" s="63"/>
      <c r="O20" s="27" t="str">
        <f>IF(O18&lt;&gt;"",VLOOKUP(O18,$V$5:$X$37,3,0),"")</f>
        <v/>
      </c>
      <c r="P20" s="63"/>
      <c r="Q20" s="27" t="str">
        <f>IF(Q18&lt;&gt;"",VLOOKUP(Q18,$V$5:$X$37,3,0),"")</f>
        <v/>
      </c>
      <c r="R20" s="65"/>
      <c r="S20" s="27" t="str">
        <f>IF(S18&lt;&gt;"",VLOOKUP(S18,$V$5:$X$37,3,0),"")</f>
        <v/>
      </c>
      <c r="T20" s="64" t="s">
        <v>0</v>
      </c>
      <c r="V20" s="20" t="s">
        <v>33</v>
      </c>
      <c r="W20" s="11" t="s">
        <v>16</v>
      </c>
      <c r="X20" s="12"/>
      <c r="Y20" s="41" t="b">
        <v>0</v>
      </c>
      <c r="Z20" s="22"/>
      <c r="AA20" s="51"/>
      <c r="AB20" s="52"/>
    </row>
    <row r="21" spans="2:28" ht="15" customHeight="1" x14ac:dyDescent="0.25">
      <c r="B21" s="62"/>
      <c r="C21" s="33"/>
      <c r="D21" s="63"/>
      <c r="E21" s="33"/>
      <c r="F21" s="63"/>
      <c r="G21" s="33"/>
      <c r="H21" s="63"/>
      <c r="I21" s="33"/>
      <c r="J21" s="63"/>
      <c r="K21" s="33"/>
      <c r="L21" s="63"/>
      <c r="M21" s="33"/>
      <c r="N21" s="63"/>
      <c r="O21" s="33"/>
      <c r="P21" s="63"/>
      <c r="Q21" s="33"/>
      <c r="R21" s="65"/>
      <c r="S21" s="33"/>
      <c r="T21" s="64"/>
      <c r="V21" s="19" t="s">
        <v>34</v>
      </c>
      <c r="W21" s="13" t="s">
        <v>10</v>
      </c>
      <c r="X21" s="14"/>
      <c r="Y21" s="40" t="b">
        <v>0</v>
      </c>
      <c r="Z21" s="22"/>
      <c r="AA21" s="59" t="s">
        <v>62</v>
      </c>
      <c r="AB21" s="60"/>
    </row>
    <row r="22" spans="2:28" ht="15" customHeight="1" x14ac:dyDescent="0.25">
      <c r="B22" s="34" t="s">
        <v>1</v>
      </c>
      <c r="C22" s="26"/>
      <c r="D22" s="10" t="str">
        <f>IF(AND(ISBLANK(D20),ISBLANK(C22)),"o","●")</f>
        <v>o</v>
      </c>
      <c r="E22" s="26"/>
      <c r="F22" s="10" t="str">
        <f>IF(AND(ISBLANK(F20),ISBLANK(E22)),"o","●")</f>
        <v>o</v>
      </c>
      <c r="G22" s="26"/>
      <c r="H22" s="10" t="str">
        <f>IF(AND(ISBLANK(H20),ISBLANK(G22)),"o","●")</f>
        <v>o</v>
      </c>
      <c r="I22" s="26"/>
      <c r="J22" s="10" t="str">
        <f>IF(AND(ISBLANK(J20),ISBLANK(I22)),"o","●")</f>
        <v>o</v>
      </c>
      <c r="K22" s="26"/>
      <c r="L22" s="10" t="str">
        <f>IF(AND(ISBLANK(L20),ISBLANK(K22)),"o","●")</f>
        <v>o</v>
      </c>
      <c r="M22" s="26"/>
      <c r="N22" s="10" t="str">
        <f>IF(AND(ISBLANK(N20),ISBLANK(M22)),"o","●")</f>
        <v>o</v>
      </c>
      <c r="O22" s="26"/>
      <c r="P22" s="10" t="str">
        <f>IF(AND(ISBLANK(P20),ISBLANK(O22)),"o","●")</f>
        <v>o</v>
      </c>
      <c r="Q22" s="26"/>
      <c r="R22" s="10" t="str">
        <f>IF(AND(ISBLANK(R20),ISBLANK(Q22)),"o","●")</f>
        <v>o</v>
      </c>
      <c r="S22" s="26"/>
      <c r="T22" s="35" t="s">
        <v>1</v>
      </c>
      <c r="V22" s="20" t="s">
        <v>35</v>
      </c>
      <c r="W22" s="11" t="s">
        <v>10</v>
      </c>
      <c r="X22" s="12"/>
      <c r="Y22" s="41" t="b">
        <v>0</v>
      </c>
      <c r="Z22" s="22"/>
      <c r="AA22" s="51"/>
      <c r="AB22" s="52"/>
    </row>
    <row r="23" spans="2:28" ht="15" customHeight="1" x14ac:dyDescent="0.25">
      <c r="B23" s="62" t="s">
        <v>0</v>
      </c>
      <c r="C23" s="27" t="str">
        <f>IF(C21&lt;&gt;"",VLOOKUP(C21,$V$5:$X$37,3,0),"")</f>
        <v/>
      </c>
      <c r="D23" s="63"/>
      <c r="E23" s="27" t="str">
        <f>IF(E21&lt;&gt;"",VLOOKUP(E21,$V$5:$X$37,3,0),"")</f>
        <v/>
      </c>
      <c r="F23" s="63"/>
      <c r="G23" s="27" t="str">
        <f>IF(G21&lt;&gt;"",VLOOKUP(G21,$V$5:$X$37,3,0),"")</f>
        <v/>
      </c>
      <c r="H23" s="63"/>
      <c r="I23" s="27" t="str">
        <f>IF(I21&lt;&gt;"",VLOOKUP(I21,$V$5:$X$37,3,0),"")</f>
        <v/>
      </c>
      <c r="J23" s="63"/>
      <c r="K23" s="27" t="str">
        <f>IF(K21&lt;&gt;"",VLOOKUP(K21,$V$5:$X$37,3,0),"")</f>
        <v/>
      </c>
      <c r="L23" s="63"/>
      <c r="M23" s="27" t="str">
        <f>IF(M21&lt;&gt;"",VLOOKUP(M21,$V$5:$X$37,3,0),"")</f>
        <v/>
      </c>
      <c r="N23" s="63"/>
      <c r="O23" s="27" t="str">
        <f>IF(O21&lt;&gt;"",VLOOKUP(O21,$V$5:$X$37,3,0),"")</f>
        <v/>
      </c>
      <c r="P23" s="63"/>
      <c r="Q23" s="27" t="str">
        <f>IF(Q21&lt;&gt;"",VLOOKUP(Q21,$V$5:$X$37,3,0),"")</f>
        <v/>
      </c>
      <c r="R23" s="65"/>
      <c r="S23" s="27" t="str">
        <f>IF(S21&lt;&gt;"",VLOOKUP(S21,$V$5:$X$37,3,0),"")</f>
        <v/>
      </c>
      <c r="T23" s="64" t="s">
        <v>0</v>
      </c>
      <c r="V23" s="19" t="s">
        <v>36</v>
      </c>
      <c r="W23" s="13" t="s">
        <v>10</v>
      </c>
      <c r="X23" s="14"/>
      <c r="Y23" s="40" t="b">
        <v>0</v>
      </c>
      <c r="Z23" s="22"/>
      <c r="AA23" s="51"/>
      <c r="AB23" s="52"/>
    </row>
    <row r="24" spans="2:28" ht="15" customHeight="1" x14ac:dyDescent="0.25">
      <c r="B24" s="62"/>
      <c r="C24" s="33"/>
      <c r="D24" s="63"/>
      <c r="E24" s="33"/>
      <c r="F24" s="63"/>
      <c r="G24" s="33"/>
      <c r="H24" s="63"/>
      <c r="I24" s="33"/>
      <c r="J24" s="63"/>
      <c r="K24" s="33"/>
      <c r="L24" s="63"/>
      <c r="M24" s="33"/>
      <c r="N24" s="63"/>
      <c r="O24" s="33"/>
      <c r="P24" s="63"/>
      <c r="Q24" s="33"/>
      <c r="R24" s="65"/>
      <c r="S24" s="33"/>
      <c r="T24" s="64"/>
      <c r="V24" s="20" t="s">
        <v>37</v>
      </c>
      <c r="W24" s="11" t="s">
        <v>10</v>
      </c>
      <c r="X24" s="12"/>
      <c r="Y24" s="41" t="b">
        <v>0</v>
      </c>
      <c r="Z24" s="22"/>
      <c r="AA24" s="51"/>
      <c r="AB24" s="52"/>
    </row>
    <row r="25" spans="2:28" ht="15" customHeight="1" x14ac:dyDescent="0.25">
      <c r="B25" s="34" t="s">
        <v>1</v>
      </c>
      <c r="C25" s="26"/>
      <c r="D25" s="10" t="str">
        <f>IF(AND(ISBLANK(D23),ISBLANK(C25)),"o","●")</f>
        <v>o</v>
      </c>
      <c r="E25" s="26"/>
      <c r="F25" s="10" t="str">
        <f>IF(AND(ISBLANK(F23),ISBLANK(E25)),"o","●")</f>
        <v>o</v>
      </c>
      <c r="G25" s="26"/>
      <c r="H25" s="10" t="str">
        <f>IF(AND(ISBLANK(H23),ISBLANK(G25)),"o","●")</f>
        <v>o</v>
      </c>
      <c r="I25" s="26"/>
      <c r="J25" s="10" t="str">
        <f>IF(AND(ISBLANK(J23),ISBLANK(I25)),"o","●")</f>
        <v>o</v>
      </c>
      <c r="K25" s="26"/>
      <c r="L25" s="10" t="str">
        <f>IF(AND(ISBLANK(L23),ISBLANK(K25)),"o","●")</f>
        <v>o</v>
      </c>
      <c r="M25" s="26"/>
      <c r="N25" s="10" t="str">
        <f>IF(AND(ISBLANK(N23),ISBLANK(M25)),"o","●")</f>
        <v>o</v>
      </c>
      <c r="O25" s="26"/>
      <c r="P25" s="10" t="str">
        <f>IF(AND(ISBLANK(P23),ISBLANK(O25)),"o","●")</f>
        <v>o</v>
      </c>
      <c r="Q25" s="26"/>
      <c r="R25" s="10" t="str">
        <f>IF(AND(ISBLANK(R23),ISBLANK(Q25)),"o","●")</f>
        <v>o</v>
      </c>
      <c r="S25" s="26"/>
      <c r="T25" s="35" t="s">
        <v>1</v>
      </c>
      <c r="V25" s="19" t="s">
        <v>38</v>
      </c>
      <c r="W25" s="13" t="s">
        <v>10</v>
      </c>
      <c r="X25" s="14"/>
      <c r="Y25" s="40" t="b">
        <v>0</v>
      </c>
      <c r="Z25" s="22"/>
      <c r="AA25" s="51"/>
      <c r="AB25" s="52"/>
    </row>
    <row r="26" spans="2:28" ht="15" customHeight="1" x14ac:dyDescent="0.25">
      <c r="B26" s="62" t="s">
        <v>0</v>
      </c>
      <c r="C26" s="27" t="str">
        <f>IF(C24&lt;&gt;"",VLOOKUP(C24,$V$5:$X$37,3,0),"")</f>
        <v/>
      </c>
      <c r="D26" s="63"/>
      <c r="E26" s="27" t="str">
        <f>IF(E24&lt;&gt;"",VLOOKUP(E24,$V$5:$X$37,3,0),"")</f>
        <v/>
      </c>
      <c r="F26" s="63"/>
      <c r="G26" s="27" t="str">
        <f>IF(G24&lt;&gt;"",VLOOKUP(G24,$V$5:$X$37,3,0),"")</f>
        <v/>
      </c>
      <c r="H26" s="63"/>
      <c r="I26" s="27" t="str">
        <f>IF(I24&lt;&gt;"",VLOOKUP(I24,$V$5:$X$37,3,0),"")</f>
        <v/>
      </c>
      <c r="J26" s="63"/>
      <c r="K26" s="27" t="str">
        <f>IF(K24&lt;&gt;"",VLOOKUP(K24,$V$5:$X$37,3,0),"")</f>
        <v/>
      </c>
      <c r="L26" s="63"/>
      <c r="M26" s="27" t="str">
        <f>IF(M24&lt;&gt;"",VLOOKUP(M24,$V$5:$X$37,3,0),"")</f>
        <v/>
      </c>
      <c r="N26" s="63"/>
      <c r="O26" s="27" t="str">
        <f>IF(O24&lt;&gt;"",VLOOKUP(O24,$V$5:$X$37,3,0),"")</f>
        <v/>
      </c>
      <c r="P26" s="63"/>
      <c r="Q26" s="27" t="str">
        <f>IF(Q24&lt;&gt;"",VLOOKUP(Q24,$V$5:$X$37,3,0),"")</f>
        <v/>
      </c>
      <c r="R26" s="65"/>
      <c r="S26" s="27" t="str">
        <f>IF(S24&lt;&gt;"",VLOOKUP(S24,$V$5:$X$37,3,0),"")</f>
        <v/>
      </c>
      <c r="T26" s="64" t="s">
        <v>0</v>
      </c>
      <c r="V26" s="20" t="s">
        <v>39</v>
      </c>
      <c r="W26" s="11" t="s">
        <v>10</v>
      </c>
      <c r="X26" s="12"/>
      <c r="Y26" s="41" t="b">
        <v>0</v>
      </c>
      <c r="Z26" s="22"/>
      <c r="AA26" s="51"/>
      <c r="AB26" s="52"/>
    </row>
    <row r="27" spans="2:28" ht="15" customHeight="1" thickBot="1" x14ac:dyDescent="0.3">
      <c r="B27" s="62"/>
      <c r="C27" s="33"/>
      <c r="D27" s="63"/>
      <c r="E27" s="33"/>
      <c r="F27" s="63"/>
      <c r="G27" s="33"/>
      <c r="H27" s="63"/>
      <c r="I27" s="33"/>
      <c r="J27" s="63"/>
      <c r="K27" s="33"/>
      <c r="L27" s="63"/>
      <c r="M27" s="33"/>
      <c r="N27" s="63"/>
      <c r="O27" s="33"/>
      <c r="P27" s="63"/>
      <c r="Q27" s="33"/>
      <c r="R27" s="65"/>
      <c r="S27" s="33"/>
      <c r="T27" s="64"/>
      <c r="V27" s="19" t="s">
        <v>40</v>
      </c>
      <c r="W27" s="13" t="s">
        <v>10</v>
      </c>
      <c r="X27" s="14"/>
      <c r="Y27" s="40" t="b">
        <v>0</v>
      </c>
      <c r="Z27" s="22"/>
      <c r="AA27" s="53"/>
      <c r="AB27" s="54"/>
    </row>
    <row r="28" spans="2:28" ht="15" customHeight="1" x14ac:dyDescent="0.25">
      <c r="B28" s="34" t="s">
        <v>1</v>
      </c>
      <c r="C28" s="26"/>
      <c r="D28" s="10" t="str">
        <f>IF(AND(ISBLANK(D26),ISBLANK(C28)),"o","●")</f>
        <v>o</v>
      </c>
      <c r="E28" s="26"/>
      <c r="F28" s="10" t="str">
        <f>IF(AND(ISBLANK(F26),ISBLANK(E28)),"o","●")</f>
        <v>o</v>
      </c>
      <c r="G28" s="26"/>
      <c r="H28" s="10" t="str">
        <f>IF(AND(ISBLANK(H26),ISBLANK(G28)),"o","●")</f>
        <v>o</v>
      </c>
      <c r="I28" s="26"/>
      <c r="J28" s="10" t="str">
        <f>IF(AND(ISBLANK(J26),ISBLANK(I28)),"o","●")</f>
        <v>o</v>
      </c>
      <c r="K28" s="26"/>
      <c r="L28" s="10" t="str">
        <f>IF(AND(ISBLANK(L26),ISBLANK(K28)),"o","●")</f>
        <v>o</v>
      </c>
      <c r="M28" s="26"/>
      <c r="N28" s="10" t="str">
        <f>IF(AND(ISBLANK(N26),ISBLANK(M28)),"o","●")</f>
        <v>o</v>
      </c>
      <c r="O28" s="26"/>
      <c r="P28" s="10" t="str">
        <f>IF(AND(ISBLANK(P26),ISBLANK(O28)),"o","●")</f>
        <v>o</v>
      </c>
      <c r="Q28" s="26"/>
      <c r="R28" s="10" t="str">
        <f>IF(AND(ISBLANK(R26),ISBLANK(Q28)),"o","●")</f>
        <v>o</v>
      </c>
      <c r="S28" s="26"/>
      <c r="T28" s="35" t="s">
        <v>1</v>
      </c>
      <c r="V28" s="20" t="s">
        <v>41</v>
      </c>
      <c r="W28" s="11" t="s">
        <v>10</v>
      </c>
      <c r="X28" s="12"/>
      <c r="Y28" s="41" t="b">
        <v>0</v>
      </c>
      <c r="Z28" s="22"/>
      <c r="AA28" s="22"/>
    </row>
    <row r="29" spans="2:28" ht="15" customHeight="1" x14ac:dyDescent="0.25">
      <c r="B29" s="62" t="s">
        <v>0</v>
      </c>
      <c r="C29" s="27" t="str">
        <f>IF(C27&lt;&gt;"",VLOOKUP(C27,$V$5:$X$37,3,0),"")</f>
        <v/>
      </c>
      <c r="D29" s="63"/>
      <c r="E29" s="27" t="str">
        <f>IF(E27&lt;&gt;"",VLOOKUP(E27,$V$5:$X$37,3,0),"")</f>
        <v/>
      </c>
      <c r="F29" s="63"/>
      <c r="G29" s="27" t="str">
        <f>IF(G27&lt;&gt;"",VLOOKUP(G27,$V$5:$X$37,3,0),"")</f>
        <v/>
      </c>
      <c r="H29" s="63"/>
      <c r="I29" s="27" t="str">
        <f>IF(I27&lt;&gt;"",VLOOKUP(I27,$V$5:$X$37,3,0),"")</f>
        <v/>
      </c>
      <c r="J29" s="63"/>
      <c r="K29" s="27" t="str">
        <f>IF(K27&lt;&gt;"",VLOOKUP(K27,$V$5:$X$37,3,0),"")</f>
        <v/>
      </c>
      <c r="L29" s="63"/>
      <c r="M29" s="27" t="str">
        <f>IF(M27&lt;&gt;"",VLOOKUP(M27,$V$5:$X$37,3,0),"")</f>
        <v/>
      </c>
      <c r="N29" s="63"/>
      <c r="O29" s="27" t="str">
        <f>IF(O27&lt;&gt;"",VLOOKUP(O27,$V$5:$X$37,3,0),"")</f>
        <v/>
      </c>
      <c r="P29" s="63"/>
      <c r="Q29" s="27" t="str">
        <f>IF(Q27&lt;&gt;"",VLOOKUP(Q27,$V$5:$X$37,3,0),"")</f>
        <v/>
      </c>
      <c r="R29" s="65"/>
      <c r="S29" s="27" t="str">
        <f>IF(S27&lt;&gt;"",VLOOKUP(S27,$V$5:$X$37,3,0),"")</f>
        <v/>
      </c>
      <c r="T29" s="64" t="s">
        <v>0</v>
      </c>
      <c r="V29" s="19" t="s">
        <v>42</v>
      </c>
      <c r="W29" s="13" t="s">
        <v>10</v>
      </c>
      <c r="X29" s="14"/>
      <c r="Y29" s="40" t="b">
        <v>0</v>
      </c>
      <c r="Z29" s="22"/>
      <c r="AA29" s="22"/>
    </row>
    <row r="30" spans="2:28" ht="15" customHeight="1" x14ac:dyDescent="0.25">
      <c r="B30" s="62"/>
      <c r="C30" s="33"/>
      <c r="D30" s="63"/>
      <c r="E30" s="33"/>
      <c r="F30" s="63"/>
      <c r="G30" s="33"/>
      <c r="H30" s="63"/>
      <c r="I30" s="33"/>
      <c r="J30" s="63"/>
      <c r="K30" s="33"/>
      <c r="L30" s="63"/>
      <c r="M30" s="33"/>
      <c r="N30" s="63"/>
      <c r="O30" s="33"/>
      <c r="P30" s="63"/>
      <c r="Q30" s="33"/>
      <c r="R30" s="65"/>
      <c r="S30" s="33"/>
      <c r="T30" s="64"/>
      <c r="V30" s="20" t="s">
        <v>44</v>
      </c>
      <c r="W30" s="11" t="s">
        <v>10</v>
      </c>
      <c r="X30" s="12"/>
      <c r="Y30" s="41" t="b">
        <v>0</v>
      </c>
      <c r="Z30" s="22"/>
      <c r="AA30" s="22"/>
    </row>
    <row r="31" spans="2:28" ht="15" customHeight="1" x14ac:dyDescent="0.25">
      <c r="B31" s="34" t="s">
        <v>1</v>
      </c>
      <c r="C31" s="26"/>
      <c r="D31" s="10" t="str">
        <f>IF(AND(ISBLANK(D29),ISBLANK(C31)),"o","●")</f>
        <v>o</v>
      </c>
      <c r="E31" s="26"/>
      <c r="F31" s="10" t="str">
        <f>IF(AND(ISBLANK(F29),ISBLANK(E31)),"o","●")</f>
        <v>o</v>
      </c>
      <c r="G31" s="26"/>
      <c r="H31" s="10" t="str">
        <f>IF(AND(ISBLANK(H29),ISBLANK(G31)),"o","●")</f>
        <v>o</v>
      </c>
      <c r="I31" s="26"/>
      <c r="J31" s="10" t="str">
        <f>IF(AND(ISBLANK(J29),ISBLANK(I31)),"o","●")</f>
        <v>o</v>
      </c>
      <c r="K31" s="26"/>
      <c r="L31" s="10" t="str">
        <f>IF(AND(ISBLANK(L29),ISBLANK(K31)),"o","●")</f>
        <v>o</v>
      </c>
      <c r="M31" s="26"/>
      <c r="N31" s="10" t="str">
        <f>IF(AND(ISBLANK(N29),ISBLANK(M31)),"o","●")</f>
        <v>o</v>
      </c>
      <c r="O31" s="26"/>
      <c r="P31" s="10" t="str">
        <f>IF(AND(ISBLANK(P29),ISBLANK(O31)),"o","●")</f>
        <v>o</v>
      </c>
      <c r="Q31" s="26"/>
      <c r="R31" s="10" t="str">
        <f>IF(AND(ISBLANK(R29),ISBLANK(Q31)),"o","●")</f>
        <v>o</v>
      </c>
      <c r="S31" s="26"/>
      <c r="T31" s="35" t="s">
        <v>1</v>
      </c>
      <c r="V31" s="19" t="s">
        <v>45</v>
      </c>
      <c r="W31" s="13" t="s">
        <v>10</v>
      </c>
      <c r="X31" s="14"/>
      <c r="Y31" s="40" t="b">
        <v>0</v>
      </c>
      <c r="Z31" s="22"/>
      <c r="AA31" s="22"/>
    </row>
    <row r="32" spans="2:28" ht="15" customHeight="1" x14ac:dyDescent="0.25">
      <c r="B32" s="62" t="s">
        <v>0</v>
      </c>
      <c r="C32" s="27" t="str">
        <f>IF(C30&lt;&gt;"",VLOOKUP(C30,$V$5:$X$37,3,0),"")</f>
        <v/>
      </c>
      <c r="D32" s="63"/>
      <c r="E32" s="27" t="str">
        <f>IF(E30&lt;&gt;"",VLOOKUP(E30,$V$5:$X$37,3,0),"")</f>
        <v/>
      </c>
      <c r="F32" s="63"/>
      <c r="G32" s="27" t="str">
        <f>IF(G30&lt;&gt;"",VLOOKUP(G30,$V$5:$X$37,3,0),"")</f>
        <v/>
      </c>
      <c r="H32" s="63"/>
      <c r="I32" s="27" t="str">
        <f>IF(I30&lt;&gt;"",VLOOKUP(I30,$V$5:$X$37,3,0),"")</f>
        <v/>
      </c>
      <c r="J32" s="63"/>
      <c r="K32" s="27" t="str">
        <f>IF(K30&lt;&gt;"",VLOOKUP(K30,$V$5:$X$37,3,0),"")</f>
        <v/>
      </c>
      <c r="L32" s="63"/>
      <c r="M32" s="27" t="str">
        <f>IF(M30&lt;&gt;"",VLOOKUP(M30,$V$5:$X$37,3,0),"")</f>
        <v/>
      </c>
      <c r="N32" s="63"/>
      <c r="O32" s="27" t="str">
        <f>IF(O30&lt;&gt;"",VLOOKUP(O30,$V$5:$X$37,3,0),"")</f>
        <v/>
      </c>
      <c r="P32" s="63"/>
      <c r="Q32" s="27" t="str">
        <f>IF(Q30&lt;&gt;"",VLOOKUP(Q30,$V$5:$X$37,3,0),"")</f>
        <v/>
      </c>
      <c r="R32" s="65"/>
      <c r="S32" s="27" t="str">
        <f>IF(S30&lt;&gt;"",VLOOKUP(S30,$V$5:$X$37,3,0),"")</f>
        <v/>
      </c>
      <c r="T32" s="64" t="s">
        <v>0</v>
      </c>
      <c r="V32" s="20" t="s">
        <v>46</v>
      </c>
      <c r="W32" s="11" t="s">
        <v>10</v>
      </c>
      <c r="X32" s="12"/>
      <c r="Y32" s="41" t="b">
        <v>0</v>
      </c>
      <c r="Z32" s="22"/>
      <c r="AA32" s="22"/>
    </row>
    <row r="33" spans="2:27" ht="15" customHeight="1" x14ac:dyDescent="0.25">
      <c r="B33" s="62"/>
      <c r="C33" s="33"/>
      <c r="D33" s="63"/>
      <c r="E33" s="33"/>
      <c r="F33" s="63"/>
      <c r="G33" s="33"/>
      <c r="H33" s="63"/>
      <c r="I33" s="33"/>
      <c r="J33" s="63"/>
      <c r="K33" s="33"/>
      <c r="L33" s="63"/>
      <c r="M33" s="33"/>
      <c r="N33" s="63"/>
      <c r="O33" s="33"/>
      <c r="P33" s="63"/>
      <c r="Q33" s="33"/>
      <c r="R33" s="65"/>
      <c r="S33" s="33"/>
      <c r="T33" s="64"/>
      <c r="V33" s="19" t="s">
        <v>47</v>
      </c>
      <c r="W33" s="13" t="s">
        <v>10</v>
      </c>
      <c r="X33" s="14"/>
      <c r="Y33" s="40" t="b">
        <v>0</v>
      </c>
      <c r="Z33" s="22"/>
      <c r="AA33" s="22"/>
    </row>
    <row r="34" spans="2:27" ht="15" customHeight="1" x14ac:dyDescent="0.25">
      <c r="B34" s="34" t="s">
        <v>1</v>
      </c>
      <c r="C34" s="26"/>
      <c r="D34" s="10" t="str">
        <f>IF(AND(ISBLANK(D32),ISBLANK(C34)),"o","●")</f>
        <v>o</v>
      </c>
      <c r="E34" s="26"/>
      <c r="F34" s="10" t="str">
        <f>IF(AND(ISBLANK(F32),ISBLANK(E34)),"o","●")</f>
        <v>o</v>
      </c>
      <c r="G34" s="26"/>
      <c r="H34" s="10" t="str">
        <f>IF(AND(ISBLANK(H32),ISBLANK(G34)),"o","●")</f>
        <v>o</v>
      </c>
      <c r="I34" s="26"/>
      <c r="J34" s="10" t="str">
        <f>IF(AND(ISBLANK(J32),ISBLANK(I34)),"o","●")</f>
        <v>o</v>
      </c>
      <c r="K34" s="26"/>
      <c r="L34" s="10" t="str">
        <f>IF(AND(ISBLANK(L32),ISBLANK(K34)),"o","●")</f>
        <v>o</v>
      </c>
      <c r="M34" s="26"/>
      <c r="N34" s="10" t="str">
        <f>IF(AND(ISBLANK(N32),ISBLANK(M34)),"o","●")</f>
        <v>o</v>
      </c>
      <c r="O34" s="26"/>
      <c r="P34" s="10" t="str">
        <f>IF(AND(ISBLANK(P32),ISBLANK(O34)),"o","●")</f>
        <v>o</v>
      </c>
      <c r="Q34" s="26"/>
      <c r="R34" s="10" t="str">
        <f>IF(AND(ISBLANK(R32),ISBLANK(Q34)),"o","●")</f>
        <v>o</v>
      </c>
      <c r="S34" s="26"/>
      <c r="T34" s="35" t="s">
        <v>1</v>
      </c>
      <c r="V34" s="20" t="s">
        <v>48</v>
      </c>
      <c r="W34" s="11" t="s">
        <v>10</v>
      </c>
      <c r="X34" s="12"/>
      <c r="Y34" s="41" t="b">
        <v>0</v>
      </c>
      <c r="Z34" s="22"/>
      <c r="AA34" s="22"/>
    </row>
    <row r="35" spans="2:27" ht="15" customHeight="1" x14ac:dyDescent="0.25">
      <c r="B35" s="62" t="s">
        <v>0</v>
      </c>
      <c r="C35" s="27" t="str">
        <f>IF(C33&lt;&gt;"",VLOOKUP(C33,$V$5:$X$37,3,0),"")</f>
        <v/>
      </c>
      <c r="D35" s="63"/>
      <c r="E35" s="27" t="str">
        <f>IF(E33&lt;&gt;"",VLOOKUP(E33,$V$5:$X$37,3,0),"")</f>
        <v/>
      </c>
      <c r="F35" s="63"/>
      <c r="G35" s="27" t="str">
        <f>IF(G33&lt;&gt;"",VLOOKUP(G33,$V$5:$X$37,3,0),"")</f>
        <v/>
      </c>
      <c r="H35" s="63"/>
      <c r="I35" s="27" t="str">
        <f>IF(I33&lt;&gt;"",VLOOKUP(I33,$V$5:$X$37,3,0),"")</f>
        <v/>
      </c>
      <c r="J35" s="63"/>
      <c r="K35" s="27" t="str">
        <f>IF(K33&lt;&gt;"",VLOOKUP(K33,$V$5:$X$37,3,0),"")</f>
        <v/>
      </c>
      <c r="L35" s="63"/>
      <c r="M35" s="27" t="str">
        <f>IF(M33&lt;&gt;"",VLOOKUP(M33,$V$5:$X$37,3,0),"")</f>
        <v/>
      </c>
      <c r="N35" s="63"/>
      <c r="O35" s="27" t="str">
        <f>IF(O33&lt;&gt;"",VLOOKUP(O33,$V$5:$X$37,3,0),"")</f>
        <v/>
      </c>
      <c r="P35" s="63"/>
      <c r="Q35" s="27" t="str">
        <f>IF(Q33&lt;&gt;"",VLOOKUP(Q33,$V$5:$X$37,3,0),"")</f>
        <v/>
      </c>
      <c r="R35" s="65"/>
      <c r="S35" s="27" t="str">
        <f>IF(S33&lt;&gt;"",VLOOKUP(S33,$V$5:$X$37,3,0),"")</f>
        <v/>
      </c>
      <c r="T35" s="64" t="s">
        <v>0</v>
      </c>
      <c r="V35" s="19" t="s">
        <v>49</v>
      </c>
      <c r="W35" s="13" t="s">
        <v>10</v>
      </c>
      <c r="X35" s="14"/>
      <c r="Y35" s="40" t="b">
        <v>0</v>
      </c>
      <c r="Z35" s="22"/>
      <c r="AA35" s="22"/>
    </row>
    <row r="36" spans="2:27" ht="15" customHeight="1" x14ac:dyDescent="0.25">
      <c r="B36" s="62"/>
      <c r="C36" s="33"/>
      <c r="D36" s="63"/>
      <c r="E36" s="33"/>
      <c r="F36" s="63"/>
      <c r="G36" s="33"/>
      <c r="H36" s="63"/>
      <c r="I36" s="33"/>
      <c r="J36" s="63"/>
      <c r="K36" s="33"/>
      <c r="L36" s="63"/>
      <c r="M36" s="33"/>
      <c r="N36" s="63"/>
      <c r="O36" s="33"/>
      <c r="P36" s="63"/>
      <c r="Q36" s="33"/>
      <c r="R36" s="65"/>
      <c r="S36" s="33"/>
      <c r="T36" s="64"/>
      <c r="V36" s="20" t="s">
        <v>50</v>
      </c>
      <c r="W36" s="11" t="s">
        <v>10</v>
      </c>
      <c r="X36" s="12"/>
      <c r="Y36" s="41" t="b">
        <v>0</v>
      </c>
      <c r="Z36" s="22"/>
      <c r="AA36" s="22"/>
    </row>
    <row r="37" spans="2:27" ht="15" customHeight="1" x14ac:dyDescent="0.25">
      <c r="B37" s="34" t="s">
        <v>1</v>
      </c>
      <c r="C37" s="26"/>
      <c r="D37" s="10" t="str">
        <f>IF(AND(ISBLANK(D35),ISBLANK(C37)),"o","●")</f>
        <v>o</v>
      </c>
      <c r="E37" s="26"/>
      <c r="F37" s="10" t="str">
        <f>IF(AND(ISBLANK(F35),ISBLANK(E37)),"o","●")</f>
        <v>o</v>
      </c>
      <c r="G37" s="26"/>
      <c r="H37" s="10" t="str">
        <f>IF(AND(ISBLANK(H35),ISBLANK(G37)),"o","●")</f>
        <v>o</v>
      </c>
      <c r="I37" s="26"/>
      <c r="J37" s="10" t="str">
        <f>IF(AND(ISBLANK(J35),ISBLANK(I37)),"o","●")</f>
        <v>o</v>
      </c>
      <c r="K37" s="26"/>
      <c r="L37" s="10" t="str">
        <f>IF(AND(ISBLANK(L35),ISBLANK(K37)),"o","●")</f>
        <v>o</v>
      </c>
      <c r="M37" s="26"/>
      <c r="N37" s="10" t="str">
        <f>IF(AND(ISBLANK(N35),ISBLANK(M37)),"o","●")</f>
        <v>o</v>
      </c>
      <c r="O37" s="26"/>
      <c r="P37" s="10" t="str">
        <f>IF(AND(ISBLANK(P35),ISBLANK(O37)),"o","●")</f>
        <v>o</v>
      </c>
      <c r="Q37" s="26"/>
      <c r="R37" s="10" t="str">
        <f>IF(AND(ISBLANK(R35),ISBLANK(Q37)),"o","●")</f>
        <v>o</v>
      </c>
      <c r="S37" s="26"/>
      <c r="T37" s="35" t="s">
        <v>1</v>
      </c>
      <c r="V37" s="19" t="s">
        <v>43</v>
      </c>
      <c r="W37" s="13" t="s">
        <v>9</v>
      </c>
      <c r="X37" s="14"/>
      <c r="Y37" s="40" t="b">
        <f>TMOUT&gt;=TMSET</f>
        <v>0</v>
      </c>
      <c r="Z37" s="43"/>
      <c r="AA37" s="22"/>
    </row>
    <row r="38" spans="2:27" ht="15" customHeight="1" x14ac:dyDescent="0.25">
      <c r="S38" s="28" t="str">
        <f>IF(OR(AND(S37=COIL,S36="TM"),AND(S37=TMR,S36&lt;&gt;"TM")),"ERROR","")</f>
        <v/>
      </c>
    </row>
  </sheetData>
  <mergeCells count="115">
    <mergeCell ref="AA14:AB14"/>
    <mergeCell ref="B29:B30"/>
    <mergeCell ref="T26:T27"/>
    <mergeCell ref="R26:R27"/>
    <mergeCell ref="P26:P27"/>
    <mergeCell ref="N26:N27"/>
    <mergeCell ref="L26:L27"/>
    <mergeCell ref="H26:H27"/>
    <mergeCell ref="F26:F27"/>
    <mergeCell ref="D26:D27"/>
    <mergeCell ref="B26:B27"/>
    <mergeCell ref="T29:T30"/>
    <mergeCell ref="R29:R30"/>
    <mergeCell ref="P29:P30"/>
    <mergeCell ref="N29:N30"/>
    <mergeCell ref="L29:L30"/>
    <mergeCell ref="J29:J30"/>
    <mergeCell ref="H29:H30"/>
    <mergeCell ref="F29:F30"/>
    <mergeCell ref="D29:D30"/>
    <mergeCell ref="J26:J27"/>
    <mergeCell ref="P14:P15"/>
    <mergeCell ref="P17:P18"/>
    <mergeCell ref="P20:P21"/>
    <mergeCell ref="B35:B36"/>
    <mergeCell ref="T32:T33"/>
    <mergeCell ref="R32:R33"/>
    <mergeCell ref="P32:P33"/>
    <mergeCell ref="N32:N33"/>
    <mergeCell ref="L32:L33"/>
    <mergeCell ref="J32:J33"/>
    <mergeCell ref="H32:H33"/>
    <mergeCell ref="F32:F33"/>
    <mergeCell ref="D32:D33"/>
    <mergeCell ref="B32:B33"/>
    <mergeCell ref="T35:T36"/>
    <mergeCell ref="R35:R36"/>
    <mergeCell ref="P35:P36"/>
    <mergeCell ref="N35:N36"/>
    <mergeCell ref="L35:L36"/>
    <mergeCell ref="J35:J36"/>
    <mergeCell ref="H35:H36"/>
    <mergeCell ref="F35:F36"/>
    <mergeCell ref="D35:D36"/>
    <mergeCell ref="D17:D18"/>
    <mergeCell ref="T23:T24"/>
    <mergeCell ref="B20:B21"/>
    <mergeCell ref="D20:D21"/>
    <mergeCell ref="F20:F21"/>
    <mergeCell ref="H20:H21"/>
    <mergeCell ref="N20:N21"/>
    <mergeCell ref="R20:R21"/>
    <mergeCell ref="L20:L21"/>
    <mergeCell ref="L23:L24"/>
    <mergeCell ref="T20:T21"/>
    <mergeCell ref="P23:P24"/>
    <mergeCell ref="J20:J21"/>
    <mergeCell ref="J23:J24"/>
    <mergeCell ref="B23:B24"/>
    <mergeCell ref="D23:D24"/>
    <mergeCell ref="F23:F24"/>
    <mergeCell ref="H23:H24"/>
    <mergeCell ref="N23:N24"/>
    <mergeCell ref="F17:F18"/>
    <mergeCell ref="H17:H18"/>
    <mergeCell ref="N17:N18"/>
    <mergeCell ref="R23:R24"/>
    <mergeCell ref="J8:J9"/>
    <mergeCell ref="R17:R18"/>
    <mergeCell ref="T17:T18"/>
    <mergeCell ref="F11:F12"/>
    <mergeCell ref="H11:H12"/>
    <mergeCell ref="N11:N12"/>
    <mergeCell ref="R11:R12"/>
    <mergeCell ref="T11:T12"/>
    <mergeCell ref="B14:B15"/>
    <mergeCell ref="D14:D15"/>
    <mergeCell ref="F14:F15"/>
    <mergeCell ref="H14:H15"/>
    <mergeCell ref="N14:N15"/>
    <mergeCell ref="B11:B12"/>
    <mergeCell ref="D11:D12"/>
    <mergeCell ref="L11:L12"/>
    <mergeCell ref="L14:L15"/>
    <mergeCell ref="L17:L18"/>
    <mergeCell ref="R14:R15"/>
    <mergeCell ref="T14:T15"/>
    <mergeCell ref="J11:J12"/>
    <mergeCell ref="J14:J15"/>
    <mergeCell ref="J17:J18"/>
    <mergeCell ref="B17:B18"/>
    <mergeCell ref="AA19:AB19"/>
    <mergeCell ref="AA21:AB21"/>
    <mergeCell ref="AE10:AE11"/>
    <mergeCell ref="B8:B9"/>
    <mergeCell ref="D8:D9"/>
    <mergeCell ref="F8:F9"/>
    <mergeCell ref="H8:H9"/>
    <mergeCell ref="N8:N9"/>
    <mergeCell ref="B5:B6"/>
    <mergeCell ref="D5:D6"/>
    <mergeCell ref="F5:F6"/>
    <mergeCell ref="H5:H6"/>
    <mergeCell ref="N5:N6"/>
    <mergeCell ref="T5:T6"/>
    <mergeCell ref="L5:L6"/>
    <mergeCell ref="L8:L9"/>
    <mergeCell ref="R8:R9"/>
    <mergeCell ref="T8:T9"/>
    <mergeCell ref="R5:R6"/>
    <mergeCell ref="P5:P6"/>
    <mergeCell ref="P8:P9"/>
    <mergeCell ref="P11:P12"/>
    <mergeCell ref="AD10:AD11"/>
    <mergeCell ref="J5:J6"/>
  </mergeCells>
  <conditionalFormatting sqref="AA21:AB21">
    <cfRule type="cellIs" dxfId="226" priority="293" operator="equal">
      <formula>"RUNNING"</formula>
    </cfRule>
  </conditionalFormatting>
  <conditionalFormatting sqref="S4">
    <cfRule type="expression" dxfId="225" priority="280">
      <formula>VLOOKUP(S3,$V$13:$Y$37,4,FALSE)</formula>
    </cfRule>
    <cfRule type="expression" dxfId="224" priority="263">
      <formula>AND(S4&lt;&gt;"",S3="")</formula>
    </cfRule>
  </conditionalFormatting>
  <conditionalFormatting sqref="S7">
    <cfRule type="expression" dxfId="223" priority="239">
      <formula>AND(S7&lt;&gt;"",S6="")</formula>
    </cfRule>
    <cfRule type="expression" dxfId="222" priority="240">
      <formula>VLOOKUP(S6,$V$13:$Y$37,4,FALSE)</formula>
    </cfRule>
  </conditionalFormatting>
  <conditionalFormatting sqref="S10">
    <cfRule type="expression" dxfId="221" priority="237">
      <formula>AND(S10&lt;&gt;"",S9="")</formula>
    </cfRule>
    <cfRule type="expression" dxfId="220" priority="238">
      <formula>VLOOKUP(S9,$V$13:$Y$37,4,FALSE)</formula>
    </cfRule>
  </conditionalFormatting>
  <conditionalFormatting sqref="S13">
    <cfRule type="expression" dxfId="219" priority="235">
      <formula>AND(S13&lt;&gt;"",S12="")</formula>
    </cfRule>
    <cfRule type="expression" dxfId="218" priority="236">
      <formula>VLOOKUP(S12,$V$13:$Y$37,4,FALSE)</formula>
    </cfRule>
  </conditionalFormatting>
  <conditionalFormatting sqref="S16">
    <cfRule type="expression" dxfId="217" priority="233">
      <formula>AND(S16&lt;&gt;"",S15="")</formula>
    </cfRule>
    <cfRule type="expression" dxfId="216" priority="234">
      <formula>VLOOKUP(S15,$V$13:$Y$37,4,FALSE)</formula>
    </cfRule>
  </conditionalFormatting>
  <conditionalFormatting sqref="S19">
    <cfRule type="expression" dxfId="215" priority="231">
      <formula>AND(S19&lt;&gt;"",S18="")</formula>
    </cfRule>
    <cfRule type="expression" dxfId="214" priority="232">
      <formula>VLOOKUP(S18,$V$13:$Y$37,4,FALSE)</formula>
    </cfRule>
  </conditionalFormatting>
  <conditionalFormatting sqref="S22">
    <cfRule type="expression" dxfId="213" priority="229">
      <formula>AND(S22&lt;&gt;"",S21="")</formula>
    </cfRule>
    <cfRule type="expression" dxfId="212" priority="230">
      <formula>VLOOKUP(S21,$V$13:$Y$37,4,FALSE)</formula>
    </cfRule>
  </conditionalFormatting>
  <conditionalFormatting sqref="S25">
    <cfRule type="expression" dxfId="211" priority="227">
      <formula>AND(S25&lt;&gt;"",S24="")</formula>
    </cfRule>
    <cfRule type="expression" dxfId="210" priority="228">
      <formula>VLOOKUP(S24,$V$13:$Y$37,4,FALSE)</formula>
    </cfRule>
  </conditionalFormatting>
  <conditionalFormatting sqref="S28">
    <cfRule type="expression" dxfId="209" priority="225">
      <formula>AND(S28&lt;&gt;"",S27="")</formula>
    </cfRule>
    <cfRule type="expression" dxfId="208" priority="226">
      <formula>VLOOKUP(S27,$V$13:$Y$37,4,FALSE)</formula>
    </cfRule>
  </conditionalFormatting>
  <conditionalFormatting sqref="S31">
    <cfRule type="expression" dxfId="207" priority="223">
      <formula>AND(S31&lt;&gt;"",S30="")</formula>
    </cfRule>
    <cfRule type="expression" dxfId="206" priority="224">
      <formula>VLOOKUP(S30,$V$13:$Y$37,4,FALSE)</formula>
    </cfRule>
  </conditionalFormatting>
  <conditionalFormatting sqref="S34">
    <cfRule type="expression" dxfId="205" priority="219">
      <formula>AND(S34&lt;&gt;"",S33="")</formula>
    </cfRule>
    <cfRule type="expression" dxfId="204" priority="220">
      <formula>VLOOKUP(S33,$V$13:$Y$37,4,FALSE)</formula>
    </cfRule>
  </conditionalFormatting>
  <conditionalFormatting sqref="S37">
    <cfRule type="expression" dxfId="203" priority="217">
      <formula>AND(S37&lt;&gt;"",S36="")</formula>
    </cfRule>
    <cfRule type="expression" dxfId="202" priority="218">
      <formula>VLOOKUP(S36,$V$13:$Y$37,4,FALSE)</formula>
    </cfRule>
  </conditionalFormatting>
  <dataValidations count="5">
    <dataValidation type="list" allowBlank="1" showInputMessage="1" showErrorMessage="1" sqref="C3 E3 G3 I3 K3 M3 O3 Q3 C6 E6 G6 I6 Q36 K6 O6 Q6 C21 C9 C27 C18 E18 G18 I18 K18 M18 C33 C30 C12 C15 O18 Q18 C24 E9 E21 E24 G24 E33 E27 E12 E15 E30 G9 G21 G33 I24 I33 G27 G12 G15 G30 I9 I21 I27 K24 K33 K27 I12 I15 I30 K9 K21 K12 M24 M33 M27 M12 K15 K30 M9 M21 M15 O24 O33 O27 O12 O15 M30 O9 O21 O30 Q24 Q33 Q27 Q12 Q15 Q30 Q9 Q21 C36 E36 G36 I36 K36 M36 O36 M6">
      <formula1>$V$5:$V$37</formula1>
    </dataValidation>
    <dataValidation type="list" allowBlank="1" showInputMessage="1" showErrorMessage="1" sqref="S3 S27 S9 S6 S33 S30 S12 S15 S18 S21 S24 S36">
      <formula1>$V$13:$V$37</formula1>
    </dataValidation>
    <dataValidation type="list" allowBlank="1" showInputMessage="1" showErrorMessage="1" sqref="D5:D6 D8:D9 H5:H6 J5:J6 L5:L6 N5:N6 P5:P6 R5:R6 P29:P30 D32:D33 F32:F33 H32:H33 D11:D12 F11:F12 J32:J33 L32:L33 N32:N33 P32:P33 H11:H12 F8:F9 P35:P36 D17:D18 F17:F18 H17:H18 J17:J18 L17:L18 N17:N18 P17:P18 H8:H9 J8:J9 L8:L9 N8:N9 P8:P9 J11:J12 L11:L12 N11:N12 P11:P12 D14:D15 F14:F15 H14:H15 J14:J15 L14:L15 N14:N15 P14:P15 D20:D21 F20:F21 H20:H21 J20:J21 L20:L21 N20:N21 P20:P21 D23:D24 F23:F24 H23:H24 J23:J24 L23:L24 N23:N24 P23:P24 D26:D27 F26:F27 H26:H27 J26:J27 L26:L27 N26:N27 P26:P27 D29:D30 F29:F30 H29:H30 J29:J30 L29:L30 N29:N30 D35:D36 F35:F36 H35:H36 J35:J36 L35:L36 N35:N36 F5:F6">
      <formula1>VLINK</formula1>
    </dataValidation>
    <dataValidation type="list" allowBlank="1" showInputMessage="1" showErrorMessage="1" errorTitle="PLC Simulator" error="Please choose an entry from the drop down list" sqref="C34 E34 C13 C28 G34 I34 K34 M34 C7 E7 G7 I7 K7 M7 O7 Q7 E28 G28 I28 C25 K28 M28 O28 O34 C10 C4 E10 G10 I10 K10 M10 O10 E4 G4 Q34 Q37 M4 I4 K4 O4 E25 G25 I25 K25 M25 O25 Q25 C31 E31 G31 I31 K31 M31 O31 Q31 Q10 E13 G13 I13 Q28 K13 M13 O13 Q13 C16 E16 G16 I16 K16 M16 O16 Q16 C19 E19 G19 I19 K19 M19 O19 Q19 C22 E22 G22 I22 K22 M22 O22 Q22 C37 E37 G37 I37 K37 M37 O37 Q4">
      <formula1>$AE$5:$AE$7</formula1>
    </dataValidation>
    <dataValidation type="list" allowBlank="1" showInputMessage="1" showErrorMessage="1" errorTitle="PLC Simulator" error="Please choose an entry from the dropdown list" sqref="S10 S4 S7 S34 S31 S28 S13 S16 S19 S22 S25 S37">
      <formula1>$AE$8:$AE$9</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27</xdr:col>
                    <xdr:colOff>0</xdr:colOff>
                    <xdr:row>3</xdr:row>
                    <xdr:rowOff>161925</xdr:rowOff>
                  </from>
                  <to>
                    <xdr:col>27</xdr:col>
                    <xdr:colOff>609600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0</xdr:colOff>
                    <xdr:row>4</xdr:row>
                    <xdr:rowOff>161925</xdr:rowOff>
                  </from>
                  <to>
                    <xdr:col>27</xdr:col>
                    <xdr:colOff>609600</xdr:colOff>
                    <xdr:row>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0</xdr:colOff>
                    <xdr:row>5</xdr:row>
                    <xdr:rowOff>161925</xdr:rowOff>
                  </from>
                  <to>
                    <xdr:col>27</xdr:col>
                    <xdr:colOff>609600</xdr:colOff>
                    <xdr:row>7</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27</xdr:col>
                    <xdr:colOff>0</xdr:colOff>
                    <xdr:row>6</xdr:row>
                    <xdr:rowOff>161925</xdr:rowOff>
                  </from>
                  <to>
                    <xdr:col>27</xdr:col>
                    <xdr:colOff>609600</xdr:colOff>
                    <xdr:row>8</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27</xdr:col>
                    <xdr:colOff>0</xdr:colOff>
                    <xdr:row>7</xdr:row>
                    <xdr:rowOff>161925</xdr:rowOff>
                  </from>
                  <to>
                    <xdr:col>27</xdr:col>
                    <xdr:colOff>609600</xdr:colOff>
                    <xdr:row>9</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27</xdr:col>
                    <xdr:colOff>0</xdr:colOff>
                    <xdr:row>8</xdr:row>
                    <xdr:rowOff>161925</xdr:rowOff>
                  </from>
                  <to>
                    <xdr:col>27</xdr:col>
                    <xdr:colOff>609600</xdr:colOff>
                    <xdr:row>10</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27</xdr:col>
                    <xdr:colOff>0</xdr:colOff>
                    <xdr:row>9</xdr:row>
                    <xdr:rowOff>161925</xdr:rowOff>
                  </from>
                  <to>
                    <xdr:col>27</xdr:col>
                    <xdr:colOff>609600</xdr:colOff>
                    <xdr:row>11</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27</xdr:col>
                    <xdr:colOff>0</xdr:colOff>
                    <xdr:row>10</xdr:row>
                    <xdr:rowOff>161925</xdr:rowOff>
                  </from>
                  <to>
                    <xdr:col>27</xdr:col>
                    <xdr:colOff>609600</xdr:colOff>
                    <xdr:row>12</xdr:row>
                    <xdr:rowOff>0</xdr:rowOff>
                  </to>
                </anchor>
              </controlPr>
            </control>
          </mc:Choice>
        </mc:AlternateContent>
        <mc:AlternateContent xmlns:mc="http://schemas.openxmlformats.org/markup-compatibility/2006">
          <mc:Choice Requires="x14">
            <control shapeId="1034" r:id="rId12" name="RunPLC">
              <controlPr defaultSize="0" print="0" autoFill="0" autoPict="0" macro="[0]!Module1.RunPLC_Click">
                <anchor moveWithCells="1" sizeWithCells="1">
                  <from>
                    <xdr:col>25</xdr:col>
                    <xdr:colOff>209550</xdr:colOff>
                    <xdr:row>30</xdr:row>
                    <xdr:rowOff>161925</xdr:rowOff>
                  </from>
                  <to>
                    <xdr:col>28</xdr:col>
                    <xdr:colOff>333375</xdr:colOff>
                    <xdr:row>32</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6" id="{F7F44FD1-9749-45F2-BC58-18151EE93B75}">
            <xm:f>Sheet2!E4="ERR"</xm:f>
            <x14:dxf>
              <fill>
                <patternFill>
                  <bgColor rgb="FFFFC000"/>
                </patternFill>
              </fill>
            </x14:dxf>
          </x14:cfRule>
          <x14:cfRule type="expression" priority="277" id="{78B51B57-53E9-42F8-9134-42E997A11B26}">
            <xm:f>AND(LEFT(Sheet2!E4,4),E4&lt;&gt;LINK,Sheet2!E4&lt;&gt;"")</xm:f>
            <x14:dxf>
              <fill>
                <patternFill>
                  <bgColor rgb="FF92D050"/>
                </patternFill>
              </fill>
            </x14:dxf>
          </x14:cfRule>
          <xm:sqref>E4</xm:sqref>
        </x14:conditionalFormatting>
        <x14:conditionalFormatting xmlns:xm="http://schemas.microsoft.com/office/excel/2006/main">
          <x14:cfRule type="expression" priority="205" id="{D2930A25-B809-4579-8F25-8A5E0FD1A816}">
            <xm:f>Sheet2!C4="ERR"</xm:f>
            <x14:dxf>
              <fill>
                <patternFill>
                  <bgColor rgb="FFFFC000"/>
                </patternFill>
              </fill>
            </x14:dxf>
          </x14:cfRule>
          <x14:cfRule type="expression" priority="206" id="{ED39B11A-1A4D-4E76-B49C-0A385B02A2D9}">
            <xm:f>AND(LEFT(Sheet2!C4,4),C4&lt;&gt;LINK,Sheet2!C4&lt;&gt;"")</xm:f>
            <x14:dxf>
              <fill>
                <patternFill>
                  <bgColor rgb="FF92D050"/>
                </patternFill>
              </fill>
            </x14:dxf>
          </x14:cfRule>
          <xm:sqref>C4</xm:sqref>
        </x14:conditionalFormatting>
        <x14:conditionalFormatting xmlns:xm="http://schemas.microsoft.com/office/excel/2006/main">
          <x14:cfRule type="expression" priority="203" id="{DC5B4FBA-8976-4280-91B0-D5EA2FA46DF6}">
            <xm:f>Sheet2!G4="ERR"</xm:f>
            <x14:dxf>
              <fill>
                <patternFill>
                  <bgColor rgb="FFFFC000"/>
                </patternFill>
              </fill>
            </x14:dxf>
          </x14:cfRule>
          <x14:cfRule type="expression" priority="204" id="{0B92E748-ED0E-4F76-A428-99490702A3DB}">
            <xm:f>AND(LEFT(Sheet2!G4,4),G4&lt;&gt;LINK,Sheet2!G4&lt;&gt;"")</xm:f>
            <x14:dxf>
              <fill>
                <patternFill>
                  <bgColor rgb="FF92D050"/>
                </patternFill>
              </fill>
            </x14:dxf>
          </x14:cfRule>
          <xm:sqref>G4</xm:sqref>
        </x14:conditionalFormatting>
        <x14:conditionalFormatting xmlns:xm="http://schemas.microsoft.com/office/excel/2006/main">
          <x14:cfRule type="expression" priority="185" id="{84CAD691-87F9-4A9F-ACEF-F7B332490F9A}">
            <xm:f>Sheet2!Q7="ERR"</xm:f>
            <x14:dxf>
              <fill>
                <patternFill>
                  <bgColor rgb="FFFFC000"/>
                </patternFill>
              </fill>
            </x14:dxf>
          </x14:cfRule>
          <x14:cfRule type="expression" priority="186" id="{DFF1A3FC-C543-45C4-8F07-2FA179AD9016}">
            <xm:f>AND(LEFT(Sheet2!Q7,4),Q7&lt;&gt;LINK,Sheet2!Q7&lt;&gt;"")</xm:f>
            <x14:dxf>
              <fill>
                <patternFill>
                  <bgColor rgb="FF92D050"/>
                </patternFill>
              </fill>
            </x14:dxf>
          </x14:cfRule>
          <xm:sqref>Q7</xm:sqref>
        </x14:conditionalFormatting>
        <x14:conditionalFormatting xmlns:xm="http://schemas.microsoft.com/office/excel/2006/main">
          <x14:cfRule type="expression" priority="183" id="{6F261028-3FC9-440A-94C7-756E4AF8B97E}">
            <xm:f>Sheet2!O7="ERR"</xm:f>
            <x14:dxf>
              <fill>
                <patternFill>
                  <bgColor rgb="FFFFC000"/>
                </patternFill>
              </fill>
            </x14:dxf>
          </x14:cfRule>
          <x14:cfRule type="expression" priority="184" id="{2731BA1D-3115-4B01-82CA-A5EFC041EABD}">
            <xm:f>AND(LEFT(Sheet2!O7,4),O7&lt;&gt;LINK,Sheet2!O7&lt;&gt;"")</xm:f>
            <x14:dxf>
              <fill>
                <patternFill>
                  <bgColor rgb="FF92D050"/>
                </patternFill>
              </fill>
            </x14:dxf>
          </x14:cfRule>
          <xm:sqref>O7</xm:sqref>
        </x14:conditionalFormatting>
        <x14:conditionalFormatting xmlns:xm="http://schemas.microsoft.com/office/excel/2006/main">
          <x14:cfRule type="expression" priority="181" id="{7B0A0EC6-A0AA-4C5B-B44C-D3872E29BBB9}">
            <xm:f>Sheet2!M7="ERR"</xm:f>
            <x14:dxf>
              <fill>
                <patternFill>
                  <bgColor rgb="FFFFC000"/>
                </patternFill>
              </fill>
            </x14:dxf>
          </x14:cfRule>
          <x14:cfRule type="expression" priority="182" id="{908877A8-3C5F-4F89-9385-B159F3A0B1D9}">
            <xm:f>AND(LEFT(Sheet2!M7,4),M7&lt;&gt;LINK,Sheet2!M7&lt;&gt;"")</xm:f>
            <x14:dxf>
              <fill>
                <patternFill>
                  <bgColor rgb="FF92D050"/>
                </patternFill>
              </fill>
            </x14:dxf>
          </x14:cfRule>
          <xm:sqref>M7</xm:sqref>
        </x14:conditionalFormatting>
        <x14:conditionalFormatting xmlns:xm="http://schemas.microsoft.com/office/excel/2006/main">
          <x14:cfRule type="expression" priority="179" id="{1B5C1B15-40F0-4360-B9E5-79269047558A}">
            <xm:f>Sheet2!K7="ERR"</xm:f>
            <x14:dxf>
              <fill>
                <patternFill>
                  <bgColor rgb="FFFFC000"/>
                </patternFill>
              </fill>
            </x14:dxf>
          </x14:cfRule>
          <x14:cfRule type="expression" priority="180" id="{0835C7FF-C5E9-49C6-9840-DF9AC84D600F}">
            <xm:f>AND(LEFT(Sheet2!K7,4),K7&lt;&gt;LINK,Sheet2!K7&lt;&gt;"")</xm:f>
            <x14:dxf>
              <fill>
                <patternFill>
                  <bgColor rgb="FF92D050"/>
                </patternFill>
              </fill>
            </x14:dxf>
          </x14:cfRule>
          <xm:sqref>K7</xm:sqref>
        </x14:conditionalFormatting>
        <x14:conditionalFormatting xmlns:xm="http://schemas.microsoft.com/office/excel/2006/main">
          <x14:cfRule type="expression" priority="177" id="{7BE523B3-C460-45A4-8D2E-F52C1A166FEC}">
            <xm:f>Sheet2!I7="ERR"</xm:f>
            <x14:dxf>
              <fill>
                <patternFill>
                  <bgColor rgb="FFFFC000"/>
                </patternFill>
              </fill>
            </x14:dxf>
          </x14:cfRule>
          <x14:cfRule type="expression" priority="178" id="{F037910A-97CC-46F8-92B6-A61CADE02599}">
            <xm:f>AND(LEFT(Sheet2!I7,4),I7&lt;&gt;LINK,Sheet2!I7&lt;&gt;"")</xm:f>
            <x14:dxf>
              <fill>
                <patternFill>
                  <bgColor rgb="FF92D050"/>
                </patternFill>
              </fill>
            </x14:dxf>
          </x14:cfRule>
          <xm:sqref>I7</xm:sqref>
        </x14:conditionalFormatting>
        <x14:conditionalFormatting xmlns:xm="http://schemas.microsoft.com/office/excel/2006/main">
          <x14:cfRule type="expression" priority="175" id="{B2FFF9E6-98BA-4533-B34E-62270E847471}">
            <xm:f>Sheet2!G7="ERR"</xm:f>
            <x14:dxf>
              <fill>
                <patternFill>
                  <bgColor rgb="FFFFC000"/>
                </patternFill>
              </fill>
            </x14:dxf>
          </x14:cfRule>
          <x14:cfRule type="expression" priority="176" id="{5B6E8568-3998-4AFE-8757-CF3ECA889DA4}">
            <xm:f>AND(LEFT(Sheet2!G7,4),G7&lt;&gt;LINK,Sheet2!G7&lt;&gt;"")</xm:f>
            <x14:dxf>
              <fill>
                <patternFill>
                  <bgColor rgb="FF92D050"/>
                </patternFill>
              </fill>
            </x14:dxf>
          </x14:cfRule>
          <xm:sqref>G7</xm:sqref>
        </x14:conditionalFormatting>
        <x14:conditionalFormatting xmlns:xm="http://schemas.microsoft.com/office/excel/2006/main">
          <x14:cfRule type="expression" priority="173" id="{FD0D17D6-96B1-4413-8072-D5F32B5BBD27}">
            <xm:f>Sheet2!E7="ERR"</xm:f>
            <x14:dxf>
              <fill>
                <patternFill>
                  <bgColor rgb="FFFFC000"/>
                </patternFill>
              </fill>
            </x14:dxf>
          </x14:cfRule>
          <x14:cfRule type="expression" priority="174" id="{71FAE175-83E0-4DEC-928A-C2C209391923}">
            <xm:f>AND(LEFT(Sheet2!E7,4),E7&lt;&gt;LINK,Sheet2!E7&lt;&gt;"")</xm:f>
            <x14:dxf>
              <fill>
                <patternFill>
                  <bgColor rgb="FF92D050"/>
                </patternFill>
              </fill>
            </x14:dxf>
          </x14:cfRule>
          <xm:sqref>E7</xm:sqref>
        </x14:conditionalFormatting>
        <x14:conditionalFormatting xmlns:xm="http://schemas.microsoft.com/office/excel/2006/main">
          <x14:cfRule type="expression" priority="171" id="{053885C8-41D1-4F5B-AF76-6DBD45E8A431}">
            <xm:f>Sheet2!C7="ERR"</xm:f>
            <x14:dxf>
              <fill>
                <patternFill>
                  <bgColor rgb="FFFFC000"/>
                </patternFill>
              </fill>
            </x14:dxf>
          </x14:cfRule>
          <x14:cfRule type="expression" priority="172" id="{A65EC1B1-4192-4416-8641-6D61A66AC273}">
            <xm:f>AND(LEFT(Sheet2!C7,4),C7&lt;&gt;LINK,Sheet2!C7&lt;&gt;"")</xm:f>
            <x14:dxf>
              <fill>
                <patternFill>
                  <bgColor rgb="FF92D050"/>
                </patternFill>
              </fill>
            </x14:dxf>
          </x14:cfRule>
          <xm:sqref>C7</xm:sqref>
        </x14:conditionalFormatting>
        <x14:conditionalFormatting xmlns:xm="http://schemas.microsoft.com/office/excel/2006/main">
          <x14:cfRule type="expression" priority="169" id="{F062931C-FD3F-4FA9-9C72-DDF41724F9F6}">
            <xm:f>Sheet2!C10="ERR"</xm:f>
            <x14:dxf>
              <fill>
                <patternFill>
                  <bgColor rgb="FFFFC000"/>
                </patternFill>
              </fill>
            </x14:dxf>
          </x14:cfRule>
          <x14:cfRule type="expression" priority="170" id="{17AB660B-F798-4D05-8C29-BFCE1C5050E4}">
            <xm:f>AND(LEFT(Sheet2!C10,4),C10&lt;&gt;LINK,Sheet2!C10&lt;&gt;"")</xm:f>
            <x14:dxf>
              <fill>
                <patternFill>
                  <bgColor rgb="FF92D050"/>
                </patternFill>
              </fill>
            </x14:dxf>
          </x14:cfRule>
          <xm:sqref>C10</xm:sqref>
        </x14:conditionalFormatting>
        <x14:conditionalFormatting xmlns:xm="http://schemas.microsoft.com/office/excel/2006/main">
          <x14:cfRule type="expression" priority="167" id="{06B9AA60-CEEF-47F2-AC7C-F18FB4D47A27}">
            <xm:f>Sheet2!E10="ERR"</xm:f>
            <x14:dxf>
              <fill>
                <patternFill>
                  <bgColor rgb="FFFFC000"/>
                </patternFill>
              </fill>
            </x14:dxf>
          </x14:cfRule>
          <x14:cfRule type="expression" priority="168" id="{5C422CEF-BAE9-45D9-81F2-12DFD0CABDA5}">
            <xm:f>AND(LEFT(Sheet2!E10,4),E10&lt;&gt;LINK,Sheet2!E10&lt;&gt;"")</xm:f>
            <x14:dxf>
              <fill>
                <patternFill>
                  <bgColor rgb="FF92D050"/>
                </patternFill>
              </fill>
            </x14:dxf>
          </x14:cfRule>
          <xm:sqref>E10</xm:sqref>
        </x14:conditionalFormatting>
        <x14:conditionalFormatting xmlns:xm="http://schemas.microsoft.com/office/excel/2006/main">
          <x14:cfRule type="expression" priority="165" id="{3004AD09-5F43-49A1-B607-49F79256D262}">
            <xm:f>Sheet2!G10="ERR"</xm:f>
            <x14:dxf>
              <fill>
                <patternFill>
                  <bgColor rgb="FFFFC000"/>
                </patternFill>
              </fill>
            </x14:dxf>
          </x14:cfRule>
          <x14:cfRule type="expression" priority="166" id="{83968C44-7152-4A59-BADE-2A84F70EC78E}">
            <xm:f>AND(LEFT(Sheet2!G10,4),G10&lt;&gt;LINK,Sheet2!G10&lt;&gt;"")</xm:f>
            <x14:dxf>
              <fill>
                <patternFill>
                  <bgColor rgb="FF92D050"/>
                </patternFill>
              </fill>
            </x14:dxf>
          </x14:cfRule>
          <xm:sqref>G10</xm:sqref>
        </x14:conditionalFormatting>
        <x14:conditionalFormatting xmlns:xm="http://schemas.microsoft.com/office/excel/2006/main">
          <x14:cfRule type="expression" priority="163" id="{5F350086-2068-4A87-9293-294A64534A1D}">
            <xm:f>Sheet2!I10="ERR"</xm:f>
            <x14:dxf>
              <fill>
                <patternFill>
                  <bgColor rgb="FFFFC000"/>
                </patternFill>
              </fill>
            </x14:dxf>
          </x14:cfRule>
          <x14:cfRule type="expression" priority="164" id="{0A8316AE-EDE7-4309-BFB0-FEC59F76265A}">
            <xm:f>AND(LEFT(Sheet2!I10,4),I10&lt;&gt;LINK,Sheet2!I10&lt;&gt;"")</xm:f>
            <x14:dxf>
              <fill>
                <patternFill>
                  <bgColor rgb="FF92D050"/>
                </patternFill>
              </fill>
            </x14:dxf>
          </x14:cfRule>
          <xm:sqref>I10</xm:sqref>
        </x14:conditionalFormatting>
        <x14:conditionalFormatting xmlns:xm="http://schemas.microsoft.com/office/excel/2006/main">
          <x14:cfRule type="expression" priority="161" id="{CAF188CC-607D-4D5B-8251-DCCE2A6EF282}">
            <xm:f>Sheet2!K10="ERR"</xm:f>
            <x14:dxf>
              <fill>
                <patternFill>
                  <bgColor rgb="FFFFC000"/>
                </patternFill>
              </fill>
            </x14:dxf>
          </x14:cfRule>
          <x14:cfRule type="expression" priority="162" id="{754D85D9-6354-4991-8893-14CF731AD392}">
            <xm:f>AND(LEFT(Sheet2!K10,4),K10&lt;&gt;LINK,Sheet2!K10&lt;&gt;"")</xm:f>
            <x14:dxf>
              <fill>
                <patternFill>
                  <bgColor rgb="FF92D050"/>
                </patternFill>
              </fill>
            </x14:dxf>
          </x14:cfRule>
          <xm:sqref>K10</xm:sqref>
        </x14:conditionalFormatting>
        <x14:conditionalFormatting xmlns:xm="http://schemas.microsoft.com/office/excel/2006/main">
          <x14:cfRule type="expression" priority="159" id="{361B74FC-B2B1-4FA3-8D73-650B0872C1B2}">
            <xm:f>Sheet2!M10="ERR"</xm:f>
            <x14:dxf>
              <fill>
                <patternFill>
                  <bgColor rgb="FFFFC000"/>
                </patternFill>
              </fill>
            </x14:dxf>
          </x14:cfRule>
          <x14:cfRule type="expression" priority="160" id="{B3E37C55-4F13-44B3-9362-97AFB7B1360F}">
            <xm:f>AND(LEFT(Sheet2!M10,4),M10&lt;&gt;LINK,Sheet2!M10&lt;&gt;"")</xm:f>
            <x14:dxf>
              <fill>
                <patternFill>
                  <bgColor rgb="FF92D050"/>
                </patternFill>
              </fill>
            </x14:dxf>
          </x14:cfRule>
          <xm:sqref>M10</xm:sqref>
        </x14:conditionalFormatting>
        <x14:conditionalFormatting xmlns:xm="http://schemas.microsoft.com/office/excel/2006/main">
          <x14:cfRule type="expression" priority="157" id="{EB34D38B-CD94-43DC-A319-3F3E7AF0657D}">
            <xm:f>Sheet2!O10="ERR"</xm:f>
            <x14:dxf>
              <fill>
                <patternFill>
                  <bgColor rgb="FFFFC000"/>
                </patternFill>
              </fill>
            </x14:dxf>
          </x14:cfRule>
          <x14:cfRule type="expression" priority="158" id="{B0E246F5-0D10-4141-AD88-0B869371F5A8}">
            <xm:f>AND(LEFT(Sheet2!O10,4),O10&lt;&gt;LINK,Sheet2!O10&lt;&gt;"")</xm:f>
            <x14:dxf>
              <fill>
                <patternFill>
                  <bgColor rgb="FF92D050"/>
                </patternFill>
              </fill>
            </x14:dxf>
          </x14:cfRule>
          <xm:sqref>O10</xm:sqref>
        </x14:conditionalFormatting>
        <x14:conditionalFormatting xmlns:xm="http://schemas.microsoft.com/office/excel/2006/main">
          <x14:cfRule type="expression" priority="155" id="{AA044BBA-7FC7-44A9-945D-52001FB23055}">
            <xm:f>Sheet2!Q10="ERR"</xm:f>
            <x14:dxf>
              <fill>
                <patternFill>
                  <bgColor rgb="FFFFC000"/>
                </patternFill>
              </fill>
            </x14:dxf>
          </x14:cfRule>
          <x14:cfRule type="expression" priority="156" id="{1921A8FC-5A54-4594-AF97-65F85CD7FC73}">
            <xm:f>AND(LEFT(Sheet2!Q10,4),Q10&lt;&gt;LINK,Sheet2!Q10&lt;&gt;"")</xm:f>
            <x14:dxf>
              <fill>
                <patternFill>
                  <bgColor rgb="FF92D050"/>
                </patternFill>
              </fill>
            </x14:dxf>
          </x14:cfRule>
          <xm:sqref>Q10</xm:sqref>
        </x14:conditionalFormatting>
        <x14:conditionalFormatting xmlns:xm="http://schemas.microsoft.com/office/excel/2006/main">
          <x14:cfRule type="expression" priority="153" id="{B095F8C6-AA51-419B-9F19-8AFA006EC810}">
            <xm:f>Sheet2!C13="ERR"</xm:f>
            <x14:dxf>
              <fill>
                <patternFill>
                  <bgColor rgb="FFFFC000"/>
                </patternFill>
              </fill>
            </x14:dxf>
          </x14:cfRule>
          <x14:cfRule type="expression" priority="154" id="{C7523DC7-7136-4AF7-9E37-18741C7062A3}">
            <xm:f>AND(LEFT(Sheet2!C13,4),C13&lt;&gt;LINK,Sheet2!C13&lt;&gt;"")</xm:f>
            <x14:dxf>
              <fill>
                <patternFill>
                  <bgColor rgb="FF92D050"/>
                </patternFill>
              </fill>
            </x14:dxf>
          </x14:cfRule>
          <xm:sqref>C13</xm:sqref>
        </x14:conditionalFormatting>
        <x14:conditionalFormatting xmlns:xm="http://schemas.microsoft.com/office/excel/2006/main">
          <x14:cfRule type="expression" priority="151" id="{AF93F19A-E1AB-4697-B8C6-05721EF77A8D}">
            <xm:f>Sheet2!E13="ERR"</xm:f>
            <x14:dxf>
              <fill>
                <patternFill>
                  <bgColor rgb="FFFFC000"/>
                </patternFill>
              </fill>
            </x14:dxf>
          </x14:cfRule>
          <x14:cfRule type="expression" priority="152" id="{F4314DB6-E158-47CF-B98C-38FFFB319233}">
            <xm:f>AND(LEFT(Sheet2!E13,4),E13&lt;&gt;LINK,Sheet2!E13&lt;&gt;"")</xm:f>
            <x14:dxf>
              <fill>
                <patternFill>
                  <bgColor rgb="FF92D050"/>
                </patternFill>
              </fill>
            </x14:dxf>
          </x14:cfRule>
          <xm:sqref>E13</xm:sqref>
        </x14:conditionalFormatting>
        <x14:conditionalFormatting xmlns:xm="http://schemas.microsoft.com/office/excel/2006/main">
          <x14:cfRule type="expression" priority="149" id="{AE9376A3-E232-463A-B5E1-FA969DC82650}">
            <xm:f>Sheet2!G13="ERR"</xm:f>
            <x14:dxf>
              <fill>
                <patternFill>
                  <bgColor rgb="FFFFC000"/>
                </patternFill>
              </fill>
            </x14:dxf>
          </x14:cfRule>
          <x14:cfRule type="expression" priority="150" id="{352FF2AF-EC56-41B5-86DD-4FD0C7118A86}">
            <xm:f>AND(LEFT(Sheet2!G13,4),G13&lt;&gt;LINK,Sheet2!G13&lt;&gt;"")</xm:f>
            <x14:dxf>
              <fill>
                <patternFill>
                  <bgColor rgb="FF92D050"/>
                </patternFill>
              </fill>
            </x14:dxf>
          </x14:cfRule>
          <xm:sqref>G13</xm:sqref>
        </x14:conditionalFormatting>
        <x14:conditionalFormatting xmlns:xm="http://schemas.microsoft.com/office/excel/2006/main">
          <x14:cfRule type="expression" priority="147" id="{3B3F6FE5-AAC0-4AF9-B1B0-75C7357F1161}">
            <xm:f>Sheet2!I13="ERR"</xm:f>
            <x14:dxf>
              <fill>
                <patternFill>
                  <bgColor rgb="FFFFC000"/>
                </patternFill>
              </fill>
            </x14:dxf>
          </x14:cfRule>
          <x14:cfRule type="expression" priority="148" id="{A598A81A-7A1F-42D0-AF4B-8AE38D8A127A}">
            <xm:f>AND(LEFT(Sheet2!I13,4),I13&lt;&gt;LINK,Sheet2!I13&lt;&gt;"")</xm:f>
            <x14:dxf>
              <fill>
                <patternFill>
                  <bgColor rgb="FF92D050"/>
                </patternFill>
              </fill>
            </x14:dxf>
          </x14:cfRule>
          <xm:sqref>I13</xm:sqref>
        </x14:conditionalFormatting>
        <x14:conditionalFormatting xmlns:xm="http://schemas.microsoft.com/office/excel/2006/main">
          <x14:cfRule type="expression" priority="145" id="{D58892A9-765D-49C5-A2B3-34889E3A86A8}">
            <xm:f>Sheet2!K13="ERR"</xm:f>
            <x14:dxf>
              <fill>
                <patternFill>
                  <bgColor rgb="FFFFC000"/>
                </patternFill>
              </fill>
            </x14:dxf>
          </x14:cfRule>
          <x14:cfRule type="expression" priority="146" id="{A66870B9-1E6B-4657-B847-2CEA8DB32E51}">
            <xm:f>AND(LEFT(Sheet2!K13,4),K13&lt;&gt;LINK,Sheet2!K13&lt;&gt;"")</xm:f>
            <x14:dxf>
              <fill>
                <patternFill>
                  <bgColor rgb="FF92D050"/>
                </patternFill>
              </fill>
            </x14:dxf>
          </x14:cfRule>
          <xm:sqref>K13</xm:sqref>
        </x14:conditionalFormatting>
        <x14:conditionalFormatting xmlns:xm="http://schemas.microsoft.com/office/excel/2006/main">
          <x14:cfRule type="expression" priority="143" id="{652C6D0C-2446-4D1A-8A5D-493EF7937A29}">
            <xm:f>Sheet2!M13="ERR"</xm:f>
            <x14:dxf>
              <fill>
                <patternFill>
                  <bgColor rgb="FFFFC000"/>
                </patternFill>
              </fill>
            </x14:dxf>
          </x14:cfRule>
          <x14:cfRule type="expression" priority="144" id="{A74296DE-0612-4EFC-89EE-1C9C6932E124}">
            <xm:f>AND(LEFT(Sheet2!M13,4),M13&lt;&gt;LINK,Sheet2!M13&lt;&gt;"")</xm:f>
            <x14:dxf>
              <fill>
                <patternFill>
                  <bgColor rgb="FF92D050"/>
                </patternFill>
              </fill>
            </x14:dxf>
          </x14:cfRule>
          <xm:sqref>M13</xm:sqref>
        </x14:conditionalFormatting>
        <x14:conditionalFormatting xmlns:xm="http://schemas.microsoft.com/office/excel/2006/main">
          <x14:cfRule type="expression" priority="141" id="{4B8254D8-7EB7-44C7-96C6-286A47E193C2}">
            <xm:f>Sheet2!O13="ERR"</xm:f>
            <x14:dxf>
              <fill>
                <patternFill>
                  <bgColor rgb="FFFFC000"/>
                </patternFill>
              </fill>
            </x14:dxf>
          </x14:cfRule>
          <x14:cfRule type="expression" priority="142" id="{A9A11020-8DBD-4933-8C07-2F457D3F3D2D}">
            <xm:f>AND(LEFT(Sheet2!O13,4),O13&lt;&gt;LINK,Sheet2!O13&lt;&gt;"")</xm:f>
            <x14:dxf>
              <fill>
                <patternFill>
                  <bgColor rgb="FF92D050"/>
                </patternFill>
              </fill>
            </x14:dxf>
          </x14:cfRule>
          <xm:sqref>O13</xm:sqref>
        </x14:conditionalFormatting>
        <x14:conditionalFormatting xmlns:xm="http://schemas.microsoft.com/office/excel/2006/main">
          <x14:cfRule type="expression" priority="139" id="{E9B5A278-4ADB-4786-8D03-9D91E7683D69}">
            <xm:f>Sheet2!Q13="ERR"</xm:f>
            <x14:dxf>
              <fill>
                <patternFill>
                  <bgColor rgb="FFFFC000"/>
                </patternFill>
              </fill>
            </x14:dxf>
          </x14:cfRule>
          <x14:cfRule type="expression" priority="140" id="{0E609716-D01B-4FC0-9BB5-ACB648F27EF7}">
            <xm:f>AND(LEFT(Sheet2!Q13,4),Q13&lt;&gt;LINK,Sheet2!Q13&lt;&gt;"")</xm:f>
            <x14:dxf>
              <fill>
                <patternFill>
                  <bgColor rgb="FF92D050"/>
                </patternFill>
              </fill>
            </x14:dxf>
          </x14:cfRule>
          <xm:sqref>Q13</xm:sqref>
        </x14:conditionalFormatting>
        <x14:conditionalFormatting xmlns:xm="http://schemas.microsoft.com/office/excel/2006/main">
          <x14:cfRule type="expression" priority="137" id="{6073D57D-DBEC-48E7-8E44-EDCB0D3CDD1E}">
            <xm:f>Sheet2!C16="ERR"</xm:f>
            <x14:dxf>
              <fill>
                <patternFill>
                  <bgColor rgb="FFFFC000"/>
                </patternFill>
              </fill>
            </x14:dxf>
          </x14:cfRule>
          <x14:cfRule type="expression" priority="138" id="{61E47656-AD59-44D8-A1EF-924EDED26054}">
            <xm:f>AND(LEFT(Sheet2!C16,4),C16&lt;&gt;LINK,Sheet2!C16&lt;&gt;"")</xm:f>
            <x14:dxf>
              <fill>
                <patternFill>
                  <bgColor rgb="FF92D050"/>
                </patternFill>
              </fill>
            </x14:dxf>
          </x14:cfRule>
          <xm:sqref>C16</xm:sqref>
        </x14:conditionalFormatting>
        <x14:conditionalFormatting xmlns:xm="http://schemas.microsoft.com/office/excel/2006/main">
          <x14:cfRule type="expression" priority="135" id="{FEC84D85-96E0-49AB-9625-8009853C965D}">
            <xm:f>Sheet2!E16="ERR"</xm:f>
            <x14:dxf>
              <fill>
                <patternFill>
                  <bgColor rgb="FFFFC000"/>
                </patternFill>
              </fill>
            </x14:dxf>
          </x14:cfRule>
          <x14:cfRule type="expression" priority="136" id="{F32A0222-C53F-416F-98FD-B34F3BF1AF84}">
            <xm:f>AND(LEFT(Sheet2!E16,4),E16&lt;&gt;LINK,Sheet2!E16&lt;&gt;"")</xm:f>
            <x14:dxf>
              <fill>
                <patternFill>
                  <bgColor rgb="FF92D050"/>
                </patternFill>
              </fill>
            </x14:dxf>
          </x14:cfRule>
          <xm:sqref>E16</xm:sqref>
        </x14:conditionalFormatting>
        <x14:conditionalFormatting xmlns:xm="http://schemas.microsoft.com/office/excel/2006/main">
          <x14:cfRule type="expression" priority="133" id="{0668A592-BF2F-46E9-9433-0E0118573DD4}">
            <xm:f>Sheet2!G16="ERR"</xm:f>
            <x14:dxf>
              <fill>
                <patternFill>
                  <bgColor rgb="FFFFC000"/>
                </patternFill>
              </fill>
            </x14:dxf>
          </x14:cfRule>
          <x14:cfRule type="expression" priority="134" id="{C97EBFA7-3737-4CB3-9D4D-BD51206B9DE7}">
            <xm:f>AND(LEFT(Sheet2!G16,4),G16&lt;&gt;LINK,Sheet2!G16&lt;&gt;"")</xm:f>
            <x14:dxf>
              <fill>
                <patternFill>
                  <bgColor rgb="FF92D050"/>
                </patternFill>
              </fill>
            </x14:dxf>
          </x14:cfRule>
          <xm:sqref>G16</xm:sqref>
        </x14:conditionalFormatting>
        <x14:conditionalFormatting xmlns:xm="http://schemas.microsoft.com/office/excel/2006/main">
          <x14:cfRule type="expression" priority="131" id="{CE10BB2A-3DF1-4C43-A39B-52F477AA4999}">
            <xm:f>Sheet2!I16="ERR"</xm:f>
            <x14:dxf>
              <fill>
                <patternFill>
                  <bgColor rgb="FFFFC000"/>
                </patternFill>
              </fill>
            </x14:dxf>
          </x14:cfRule>
          <x14:cfRule type="expression" priority="132" id="{4A4B5EDB-A275-4048-BEED-5CBCC8911792}">
            <xm:f>AND(LEFT(Sheet2!I16,4),I16&lt;&gt;LINK,Sheet2!I16&lt;&gt;"")</xm:f>
            <x14:dxf>
              <fill>
                <patternFill>
                  <bgColor rgb="FF92D050"/>
                </patternFill>
              </fill>
            </x14:dxf>
          </x14:cfRule>
          <xm:sqref>I16</xm:sqref>
        </x14:conditionalFormatting>
        <x14:conditionalFormatting xmlns:xm="http://schemas.microsoft.com/office/excel/2006/main">
          <x14:cfRule type="expression" priority="129" id="{C0E861AE-FB6C-4B68-9BBB-FD2E1A08FF0F}">
            <xm:f>Sheet2!K16="ERR"</xm:f>
            <x14:dxf>
              <fill>
                <patternFill>
                  <bgColor rgb="FFFFC000"/>
                </patternFill>
              </fill>
            </x14:dxf>
          </x14:cfRule>
          <x14:cfRule type="expression" priority="130" id="{A12629F6-900E-4793-B3DA-5613F5945811}">
            <xm:f>AND(LEFT(Sheet2!K16,4),K16&lt;&gt;LINK,Sheet2!K16&lt;&gt;"")</xm:f>
            <x14:dxf>
              <fill>
                <patternFill>
                  <bgColor rgb="FF92D050"/>
                </patternFill>
              </fill>
            </x14:dxf>
          </x14:cfRule>
          <xm:sqref>K16</xm:sqref>
        </x14:conditionalFormatting>
        <x14:conditionalFormatting xmlns:xm="http://schemas.microsoft.com/office/excel/2006/main">
          <x14:cfRule type="expression" priority="127" id="{7A84EBF6-C457-489A-AD94-180FEB652AAA}">
            <xm:f>Sheet2!M16="ERR"</xm:f>
            <x14:dxf>
              <fill>
                <patternFill>
                  <bgColor rgb="FFFFC000"/>
                </patternFill>
              </fill>
            </x14:dxf>
          </x14:cfRule>
          <x14:cfRule type="expression" priority="128" id="{9A7F4357-9E34-4B4B-8F4F-C621128712CB}">
            <xm:f>AND(LEFT(Sheet2!M16,4),M16&lt;&gt;LINK,Sheet2!M16&lt;&gt;"")</xm:f>
            <x14:dxf>
              <fill>
                <patternFill>
                  <bgColor rgb="FF92D050"/>
                </patternFill>
              </fill>
            </x14:dxf>
          </x14:cfRule>
          <xm:sqref>M16</xm:sqref>
        </x14:conditionalFormatting>
        <x14:conditionalFormatting xmlns:xm="http://schemas.microsoft.com/office/excel/2006/main">
          <x14:cfRule type="expression" priority="125" id="{CF4163F6-4486-4929-BBAD-864F996273F9}">
            <xm:f>Sheet2!O16="ERR"</xm:f>
            <x14:dxf>
              <fill>
                <patternFill>
                  <bgColor rgb="FFFFC000"/>
                </patternFill>
              </fill>
            </x14:dxf>
          </x14:cfRule>
          <x14:cfRule type="expression" priority="126" id="{4172905D-19AC-4282-BCC1-C43528F6A44C}">
            <xm:f>AND(LEFT(Sheet2!O16,4),O16&lt;&gt;LINK,Sheet2!O16&lt;&gt;"")</xm:f>
            <x14:dxf>
              <fill>
                <patternFill>
                  <bgColor rgb="FF92D050"/>
                </patternFill>
              </fill>
            </x14:dxf>
          </x14:cfRule>
          <xm:sqref>O16</xm:sqref>
        </x14:conditionalFormatting>
        <x14:conditionalFormatting xmlns:xm="http://schemas.microsoft.com/office/excel/2006/main">
          <x14:cfRule type="expression" priority="123" id="{D7E8CADC-94C7-4510-B3EC-8A77046712E1}">
            <xm:f>Sheet2!Q16="ERR"</xm:f>
            <x14:dxf>
              <fill>
                <patternFill>
                  <bgColor rgb="FFFFC000"/>
                </patternFill>
              </fill>
            </x14:dxf>
          </x14:cfRule>
          <x14:cfRule type="expression" priority="124" id="{2723C18B-98F3-48E4-ABB1-D9F507FDCD5B}">
            <xm:f>AND(LEFT(Sheet2!Q16,4),Q16&lt;&gt;LINK,Sheet2!Q16&lt;&gt;"")</xm:f>
            <x14:dxf>
              <fill>
                <patternFill>
                  <bgColor rgb="FF92D050"/>
                </patternFill>
              </fill>
            </x14:dxf>
          </x14:cfRule>
          <xm:sqref>Q16</xm:sqref>
        </x14:conditionalFormatting>
        <x14:conditionalFormatting xmlns:xm="http://schemas.microsoft.com/office/excel/2006/main">
          <x14:cfRule type="expression" priority="121" id="{5EE98604-F54F-4696-96CB-1A4203846051}">
            <xm:f>Sheet2!C19="ERR"</xm:f>
            <x14:dxf>
              <fill>
                <patternFill>
                  <bgColor rgb="FFFFC000"/>
                </patternFill>
              </fill>
            </x14:dxf>
          </x14:cfRule>
          <x14:cfRule type="expression" priority="122" id="{5C26FD0D-28A3-4AF9-9685-EA7B32AEB47D}">
            <xm:f>AND(LEFT(Sheet2!C19,4),C19&lt;&gt;LINK,Sheet2!C19&lt;&gt;"")</xm:f>
            <x14:dxf>
              <fill>
                <patternFill>
                  <bgColor rgb="FF92D050"/>
                </patternFill>
              </fill>
            </x14:dxf>
          </x14:cfRule>
          <xm:sqref>C19</xm:sqref>
        </x14:conditionalFormatting>
        <x14:conditionalFormatting xmlns:xm="http://schemas.microsoft.com/office/excel/2006/main">
          <x14:cfRule type="expression" priority="119" id="{689608F0-D350-49E3-8DDD-35C9994EF7BE}">
            <xm:f>Sheet2!E19="ERR"</xm:f>
            <x14:dxf>
              <fill>
                <patternFill>
                  <bgColor rgb="FFFFC000"/>
                </patternFill>
              </fill>
            </x14:dxf>
          </x14:cfRule>
          <x14:cfRule type="expression" priority="120" id="{CC99605C-1258-40C8-BACF-CE6B1B027109}">
            <xm:f>AND(LEFT(Sheet2!E19,4),E19&lt;&gt;LINK,Sheet2!E19&lt;&gt;"")</xm:f>
            <x14:dxf>
              <fill>
                <patternFill>
                  <bgColor rgb="FF92D050"/>
                </patternFill>
              </fill>
            </x14:dxf>
          </x14:cfRule>
          <xm:sqref>E19</xm:sqref>
        </x14:conditionalFormatting>
        <x14:conditionalFormatting xmlns:xm="http://schemas.microsoft.com/office/excel/2006/main">
          <x14:cfRule type="expression" priority="117" id="{4422424C-3412-4154-B508-B04ABB385F49}">
            <xm:f>Sheet2!G19="ERR"</xm:f>
            <x14:dxf>
              <fill>
                <patternFill>
                  <bgColor rgb="FFFFC000"/>
                </patternFill>
              </fill>
            </x14:dxf>
          </x14:cfRule>
          <x14:cfRule type="expression" priority="118" id="{2DB39865-C5A9-446D-9891-115C8A23312E}">
            <xm:f>AND(LEFT(Sheet2!G19,4),G19&lt;&gt;LINK,Sheet2!G19&lt;&gt;"")</xm:f>
            <x14:dxf>
              <fill>
                <patternFill>
                  <bgColor rgb="FF92D050"/>
                </patternFill>
              </fill>
            </x14:dxf>
          </x14:cfRule>
          <xm:sqref>G19</xm:sqref>
        </x14:conditionalFormatting>
        <x14:conditionalFormatting xmlns:xm="http://schemas.microsoft.com/office/excel/2006/main">
          <x14:cfRule type="expression" priority="115" id="{64DB9EBE-93DB-467B-94F8-71BA331732A0}">
            <xm:f>Sheet2!I19="ERR"</xm:f>
            <x14:dxf>
              <fill>
                <patternFill>
                  <bgColor rgb="FFFFC000"/>
                </patternFill>
              </fill>
            </x14:dxf>
          </x14:cfRule>
          <x14:cfRule type="expression" priority="116" id="{11D5A553-4D0B-4652-8A3E-BDC4B736C1B7}">
            <xm:f>AND(LEFT(Sheet2!I19,4),I19&lt;&gt;LINK,Sheet2!I19&lt;&gt;"")</xm:f>
            <x14:dxf>
              <fill>
                <patternFill>
                  <bgColor rgb="FF92D050"/>
                </patternFill>
              </fill>
            </x14:dxf>
          </x14:cfRule>
          <xm:sqref>I19</xm:sqref>
        </x14:conditionalFormatting>
        <x14:conditionalFormatting xmlns:xm="http://schemas.microsoft.com/office/excel/2006/main">
          <x14:cfRule type="expression" priority="113" id="{5AB32EEA-D140-458C-9625-216C5785CC7D}">
            <xm:f>Sheet2!K19="ERR"</xm:f>
            <x14:dxf>
              <fill>
                <patternFill>
                  <bgColor rgb="FFFFC000"/>
                </patternFill>
              </fill>
            </x14:dxf>
          </x14:cfRule>
          <x14:cfRule type="expression" priority="114" id="{EA82543B-00C2-4C76-AF97-5732043C1599}">
            <xm:f>AND(LEFT(Sheet2!K19,4),K19&lt;&gt;LINK,Sheet2!K19&lt;&gt;"")</xm:f>
            <x14:dxf>
              <fill>
                <patternFill>
                  <bgColor rgb="FF92D050"/>
                </patternFill>
              </fill>
            </x14:dxf>
          </x14:cfRule>
          <xm:sqref>K19</xm:sqref>
        </x14:conditionalFormatting>
        <x14:conditionalFormatting xmlns:xm="http://schemas.microsoft.com/office/excel/2006/main">
          <x14:cfRule type="expression" priority="111" id="{23B88859-8D55-40B4-8E59-F99D8F6C0916}">
            <xm:f>Sheet2!M19="ERR"</xm:f>
            <x14:dxf>
              <fill>
                <patternFill>
                  <bgColor rgb="FFFFC000"/>
                </patternFill>
              </fill>
            </x14:dxf>
          </x14:cfRule>
          <x14:cfRule type="expression" priority="112" id="{8EEEF151-826E-4C03-BE13-2E701AF64EAC}">
            <xm:f>AND(LEFT(Sheet2!M19,4),M19&lt;&gt;LINK,Sheet2!M19&lt;&gt;"")</xm:f>
            <x14:dxf>
              <fill>
                <patternFill>
                  <bgColor rgb="FF92D050"/>
                </patternFill>
              </fill>
            </x14:dxf>
          </x14:cfRule>
          <xm:sqref>M19</xm:sqref>
        </x14:conditionalFormatting>
        <x14:conditionalFormatting xmlns:xm="http://schemas.microsoft.com/office/excel/2006/main">
          <x14:cfRule type="expression" priority="109" id="{33E27871-3DE3-497C-ABC4-973B33A177E3}">
            <xm:f>Sheet2!O19="ERR"</xm:f>
            <x14:dxf>
              <fill>
                <patternFill>
                  <bgColor rgb="FFFFC000"/>
                </patternFill>
              </fill>
            </x14:dxf>
          </x14:cfRule>
          <x14:cfRule type="expression" priority="110" id="{28333F71-FCBB-4B62-81C9-95F28E39A219}">
            <xm:f>AND(LEFT(Sheet2!O19,4),O19&lt;&gt;LINK,Sheet2!O19&lt;&gt;"")</xm:f>
            <x14:dxf>
              <fill>
                <patternFill>
                  <bgColor rgb="FF92D050"/>
                </patternFill>
              </fill>
            </x14:dxf>
          </x14:cfRule>
          <xm:sqref>O19</xm:sqref>
        </x14:conditionalFormatting>
        <x14:conditionalFormatting xmlns:xm="http://schemas.microsoft.com/office/excel/2006/main">
          <x14:cfRule type="expression" priority="107" id="{A3A6B6E5-6A68-41D8-9F6B-82344A446D59}">
            <xm:f>Sheet2!Q19="ERR"</xm:f>
            <x14:dxf>
              <fill>
                <patternFill>
                  <bgColor rgb="FFFFC000"/>
                </patternFill>
              </fill>
            </x14:dxf>
          </x14:cfRule>
          <x14:cfRule type="expression" priority="108" id="{B5C39B6A-266C-4D5D-81AE-1452C7CFB901}">
            <xm:f>AND(LEFT(Sheet2!Q19,4),Q19&lt;&gt;LINK,Sheet2!Q19&lt;&gt;"")</xm:f>
            <x14:dxf>
              <fill>
                <patternFill>
                  <bgColor rgb="FF92D050"/>
                </patternFill>
              </fill>
            </x14:dxf>
          </x14:cfRule>
          <xm:sqref>Q19</xm:sqref>
        </x14:conditionalFormatting>
        <x14:conditionalFormatting xmlns:xm="http://schemas.microsoft.com/office/excel/2006/main">
          <x14:cfRule type="expression" priority="105" id="{1B66EDBB-F421-4307-B701-B47C51446F26}">
            <xm:f>Sheet2!C22="ERR"</xm:f>
            <x14:dxf>
              <fill>
                <patternFill>
                  <bgColor rgb="FFFFC000"/>
                </patternFill>
              </fill>
            </x14:dxf>
          </x14:cfRule>
          <x14:cfRule type="expression" priority="106" id="{620D52DA-CF1C-416E-841F-11CA40A90D1D}">
            <xm:f>AND(LEFT(Sheet2!C22,4),C22&lt;&gt;LINK,Sheet2!C22&lt;&gt;"")</xm:f>
            <x14:dxf>
              <fill>
                <patternFill>
                  <bgColor rgb="FF92D050"/>
                </patternFill>
              </fill>
            </x14:dxf>
          </x14:cfRule>
          <xm:sqref>C22</xm:sqref>
        </x14:conditionalFormatting>
        <x14:conditionalFormatting xmlns:xm="http://schemas.microsoft.com/office/excel/2006/main">
          <x14:cfRule type="expression" priority="103" id="{902159A6-957E-4FFA-81BF-52076C203A0A}">
            <xm:f>Sheet2!E22="ERR"</xm:f>
            <x14:dxf>
              <fill>
                <patternFill>
                  <bgColor rgb="FFFFC000"/>
                </patternFill>
              </fill>
            </x14:dxf>
          </x14:cfRule>
          <x14:cfRule type="expression" priority="104" id="{0D39D64B-5D4F-4D73-BA3E-664DE91C0113}">
            <xm:f>AND(LEFT(Sheet2!E22,4),E22&lt;&gt;LINK,Sheet2!E22&lt;&gt;"")</xm:f>
            <x14:dxf>
              <fill>
                <patternFill>
                  <bgColor rgb="FF92D050"/>
                </patternFill>
              </fill>
            </x14:dxf>
          </x14:cfRule>
          <xm:sqref>E22</xm:sqref>
        </x14:conditionalFormatting>
        <x14:conditionalFormatting xmlns:xm="http://schemas.microsoft.com/office/excel/2006/main">
          <x14:cfRule type="expression" priority="101" id="{66F0A841-D6ED-444D-902E-139F25A355EE}">
            <xm:f>Sheet2!G22="ERR"</xm:f>
            <x14:dxf>
              <fill>
                <patternFill>
                  <bgColor rgb="FFFFC000"/>
                </patternFill>
              </fill>
            </x14:dxf>
          </x14:cfRule>
          <x14:cfRule type="expression" priority="102" id="{F536080B-FF32-4FBD-AEF6-948CC7670790}">
            <xm:f>AND(LEFT(Sheet2!G22,4),G22&lt;&gt;LINK,Sheet2!G22&lt;&gt;"")</xm:f>
            <x14:dxf>
              <fill>
                <patternFill>
                  <bgColor rgb="FF92D050"/>
                </patternFill>
              </fill>
            </x14:dxf>
          </x14:cfRule>
          <xm:sqref>G22</xm:sqref>
        </x14:conditionalFormatting>
        <x14:conditionalFormatting xmlns:xm="http://schemas.microsoft.com/office/excel/2006/main">
          <x14:cfRule type="expression" priority="99" id="{903C89EB-F636-4480-A559-B2953D99B4A3}">
            <xm:f>Sheet2!I22="ERR"</xm:f>
            <x14:dxf>
              <fill>
                <patternFill>
                  <bgColor rgb="FFFFC000"/>
                </patternFill>
              </fill>
            </x14:dxf>
          </x14:cfRule>
          <x14:cfRule type="expression" priority="100" id="{344DF4C7-9849-4D89-9BBC-9F6846EA87FA}">
            <xm:f>AND(LEFT(Sheet2!I22,4),I22&lt;&gt;LINK,Sheet2!I22&lt;&gt;"")</xm:f>
            <x14:dxf>
              <fill>
                <patternFill>
                  <bgColor rgb="FF92D050"/>
                </patternFill>
              </fill>
            </x14:dxf>
          </x14:cfRule>
          <xm:sqref>I22</xm:sqref>
        </x14:conditionalFormatting>
        <x14:conditionalFormatting xmlns:xm="http://schemas.microsoft.com/office/excel/2006/main">
          <x14:cfRule type="expression" priority="97" id="{9EACDFE9-B68B-427E-A479-AB558AADB6FE}">
            <xm:f>Sheet2!K22="ERR"</xm:f>
            <x14:dxf>
              <fill>
                <patternFill>
                  <bgColor rgb="FFFFC000"/>
                </patternFill>
              </fill>
            </x14:dxf>
          </x14:cfRule>
          <x14:cfRule type="expression" priority="98" id="{755A468D-DF47-421D-B224-3C7AEFDD0E6E}">
            <xm:f>AND(LEFT(Sheet2!K22,4),K22&lt;&gt;LINK,Sheet2!K22&lt;&gt;"")</xm:f>
            <x14:dxf>
              <fill>
                <patternFill>
                  <bgColor rgb="FF92D050"/>
                </patternFill>
              </fill>
            </x14:dxf>
          </x14:cfRule>
          <xm:sqref>K22</xm:sqref>
        </x14:conditionalFormatting>
        <x14:conditionalFormatting xmlns:xm="http://schemas.microsoft.com/office/excel/2006/main">
          <x14:cfRule type="expression" priority="95" id="{D23E72B3-7CB1-404D-8427-2ED5A53ECBB3}">
            <xm:f>Sheet2!M22="ERR"</xm:f>
            <x14:dxf>
              <fill>
                <patternFill>
                  <bgColor rgb="FFFFC000"/>
                </patternFill>
              </fill>
            </x14:dxf>
          </x14:cfRule>
          <x14:cfRule type="expression" priority="96" id="{A9367C58-6440-4485-B6F5-B2FBAC97E9CC}">
            <xm:f>AND(LEFT(Sheet2!M22,4),M22&lt;&gt;LINK,Sheet2!M22&lt;&gt;"")</xm:f>
            <x14:dxf>
              <fill>
                <patternFill>
                  <bgColor rgb="FF92D050"/>
                </patternFill>
              </fill>
            </x14:dxf>
          </x14:cfRule>
          <xm:sqref>M22</xm:sqref>
        </x14:conditionalFormatting>
        <x14:conditionalFormatting xmlns:xm="http://schemas.microsoft.com/office/excel/2006/main">
          <x14:cfRule type="expression" priority="93" id="{082BC1D8-FF81-486C-B978-391BC2346C15}">
            <xm:f>Sheet2!O22="ERR"</xm:f>
            <x14:dxf>
              <fill>
                <patternFill>
                  <bgColor rgb="FFFFC000"/>
                </patternFill>
              </fill>
            </x14:dxf>
          </x14:cfRule>
          <x14:cfRule type="expression" priority="94" id="{0F2BEF28-B29C-4821-871D-FD767D9F96F6}">
            <xm:f>AND(LEFT(Sheet2!O22,4),O22&lt;&gt;LINK,Sheet2!O22&lt;&gt;"")</xm:f>
            <x14:dxf>
              <fill>
                <patternFill>
                  <bgColor rgb="FF92D050"/>
                </patternFill>
              </fill>
            </x14:dxf>
          </x14:cfRule>
          <xm:sqref>O22</xm:sqref>
        </x14:conditionalFormatting>
        <x14:conditionalFormatting xmlns:xm="http://schemas.microsoft.com/office/excel/2006/main">
          <x14:cfRule type="expression" priority="91" id="{CFADFCAE-144D-49B6-A537-63346B3AB881}">
            <xm:f>Sheet2!Q22="ERR"</xm:f>
            <x14:dxf>
              <fill>
                <patternFill>
                  <bgColor rgb="FFFFC000"/>
                </patternFill>
              </fill>
            </x14:dxf>
          </x14:cfRule>
          <x14:cfRule type="expression" priority="92" id="{4B320084-4F2B-4F8B-B883-5B2184F30C87}">
            <xm:f>AND(LEFT(Sheet2!Q22,4),Q22&lt;&gt;LINK,Sheet2!Q22&lt;&gt;"")</xm:f>
            <x14:dxf>
              <fill>
                <patternFill>
                  <bgColor rgb="FF92D050"/>
                </patternFill>
              </fill>
            </x14:dxf>
          </x14:cfRule>
          <xm:sqref>Q22</xm:sqref>
        </x14:conditionalFormatting>
        <x14:conditionalFormatting xmlns:xm="http://schemas.microsoft.com/office/excel/2006/main">
          <x14:cfRule type="expression" priority="89" id="{9969DDB7-8060-4F69-B095-643517DF4AA6}">
            <xm:f>Sheet2!C25="ERR"</xm:f>
            <x14:dxf>
              <fill>
                <patternFill>
                  <bgColor rgb="FFFFC000"/>
                </patternFill>
              </fill>
            </x14:dxf>
          </x14:cfRule>
          <x14:cfRule type="expression" priority="90" id="{FE3EB3A1-288F-49B1-9C89-32C2C351FBFB}">
            <xm:f>AND(LEFT(Sheet2!C25,4),C25&lt;&gt;LINK,Sheet2!C25&lt;&gt;"")</xm:f>
            <x14:dxf>
              <fill>
                <patternFill>
                  <bgColor rgb="FF92D050"/>
                </patternFill>
              </fill>
            </x14:dxf>
          </x14:cfRule>
          <xm:sqref>C25</xm:sqref>
        </x14:conditionalFormatting>
        <x14:conditionalFormatting xmlns:xm="http://schemas.microsoft.com/office/excel/2006/main">
          <x14:cfRule type="expression" priority="87" id="{CACFFA31-1089-494F-97C8-72703EB8E8AB}">
            <xm:f>Sheet2!E25="ERR"</xm:f>
            <x14:dxf>
              <fill>
                <patternFill>
                  <bgColor rgb="FFFFC000"/>
                </patternFill>
              </fill>
            </x14:dxf>
          </x14:cfRule>
          <x14:cfRule type="expression" priority="88" id="{6641BC82-2683-46BB-936E-BC0BE3F2F07D}">
            <xm:f>AND(LEFT(Sheet2!E25,4),E25&lt;&gt;LINK,Sheet2!E25&lt;&gt;"")</xm:f>
            <x14:dxf>
              <fill>
                <patternFill>
                  <bgColor rgb="FF92D050"/>
                </patternFill>
              </fill>
            </x14:dxf>
          </x14:cfRule>
          <xm:sqref>E25</xm:sqref>
        </x14:conditionalFormatting>
        <x14:conditionalFormatting xmlns:xm="http://schemas.microsoft.com/office/excel/2006/main">
          <x14:cfRule type="expression" priority="85" id="{38598153-9E7C-4579-A91E-5370C19CD648}">
            <xm:f>Sheet2!G25="ERR"</xm:f>
            <x14:dxf>
              <fill>
                <patternFill>
                  <bgColor rgb="FFFFC000"/>
                </patternFill>
              </fill>
            </x14:dxf>
          </x14:cfRule>
          <x14:cfRule type="expression" priority="86" id="{755B5512-6F79-4A9B-9932-F4E793138F1B}">
            <xm:f>AND(LEFT(Sheet2!G25,4),G25&lt;&gt;LINK,Sheet2!G25&lt;&gt;"")</xm:f>
            <x14:dxf>
              <fill>
                <patternFill>
                  <bgColor rgb="FF92D050"/>
                </patternFill>
              </fill>
            </x14:dxf>
          </x14:cfRule>
          <xm:sqref>G25</xm:sqref>
        </x14:conditionalFormatting>
        <x14:conditionalFormatting xmlns:xm="http://schemas.microsoft.com/office/excel/2006/main">
          <x14:cfRule type="expression" priority="83" id="{1CCB4E7A-8A09-4CCA-8BD3-12CFE8C15FDC}">
            <xm:f>Sheet2!I25="ERR"</xm:f>
            <x14:dxf>
              <fill>
                <patternFill>
                  <bgColor rgb="FFFFC000"/>
                </patternFill>
              </fill>
            </x14:dxf>
          </x14:cfRule>
          <x14:cfRule type="expression" priority="84" id="{2A8D6DF0-8E9B-4849-B984-DF6AB3B2D7E8}">
            <xm:f>AND(LEFT(Sheet2!I25,4),I25&lt;&gt;LINK,Sheet2!I25&lt;&gt;"")</xm:f>
            <x14:dxf>
              <fill>
                <patternFill>
                  <bgColor rgb="FF92D050"/>
                </patternFill>
              </fill>
            </x14:dxf>
          </x14:cfRule>
          <xm:sqref>I25</xm:sqref>
        </x14:conditionalFormatting>
        <x14:conditionalFormatting xmlns:xm="http://schemas.microsoft.com/office/excel/2006/main">
          <x14:cfRule type="expression" priority="81" id="{7DAF962F-82DD-44E2-9BD1-225E5C6DCD27}">
            <xm:f>Sheet2!K25="ERR"</xm:f>
            <x14:dxf>
              <fill>
                <patternFill>
                  <bgColor rgb="FFFFC000"/>
                </patternFill>
              </fill>
            </x14:dxf>
          </x14:cfRule>
          <x14:cfRule type="expression" priority="82" id="{D8A1AC73-0CDA-42AE-9771-75F6EC573C14}">
            <xm:f>AND(LEFT(Sheet2!K25,4),K25&lt;&gt;LINK,Sheet2!K25&lt;&gt;"")</xm:f>
            <x14:dxf>
              <fill>
                <patternFill>
                  <bgColor rgb="FF92D050"/>
                </patternFill>
              </fill>
            </x14:dxf>
          </x14:cfRule>
          <xm:sqref>K25</xm:sqref>
        </x14:conditionalFormatting>
        <x14:conditionalFormatting xmlns:xm="http://schemas.microsoft.com/office/excel/2006/main">
          <x14:cfRule type="expression" priority="79" id="{FB8250B9-6574-4CBC-BD9C-EA555789E4F9}">
            <xm:f>Sheet2!M25="ERR"</xm:f>
            <x14:dxf>
              <fill>
                <patternFill>
                  <bgColor rgb="FFFFC000"/>
                </patternFill>
              </fill>
            </x14:dxf>
          </x14:cfRule>
          <x14:cfRule type="expression" priority="80" id="{BFFB4409-74FD-42DC-9089-19C55B356B6F}">
            <xm:f>AND(LEFT(Sheet2!M25,4),M25&lt;&gt;LINK,Sheet2!M25&lt;&gt;"")</xm:f>
            <x14:dxf>
              <fill>
                <patternFill>
                  <bgColor rgb="FF92D050"/>
                </patternFill>
              </fill>
            </x14:dxf>
          </x14:cfRule>
          <xm:sqref>M25</xm:sqref>
        </x14:conditionalFormatting>
        <x14:conditionalFormatting xmlns:xm="http://schemas.microsoft.com/office/excel/2006/main">
          <x14:cfRule type="expression" priority="77" id="{AF118B8E-9FDE-4872-AF3F-1EB00CCFAA94}">
            <xm:f>Sheet2!O25="ERR"</xm:f>
            <x14:dxf>
              <fill>
                <patternFill>
                  <bgColor rgb="FFFFC000"/>
                </patternFill>
              </fill>
            </x14:dxf>
          </x14:cfRule>
          <x14:cfRule type="expression" priority="78" id="{9336DFAA-F4B6-469C-97A7-AB2C966F2721}">
            <xm:f>AND(LEFT(Sheet2!O25,4),O25&lt;&gt;LINK,Sheet2!O25&lt;&gt;"")</xm:f>
            <x14:dxf>
              <fill>
                <patternFill>
                  <bgColor rgb="FF92D050"/>
                </patternFill>
              </fill>
            </x14:dxf>
          </x14:cfRule>
          <xm:sqref>O25</xm:sqref>
        </x14:conditionalFormatting>
        <x14:conditionalFormatting xmlns:xm="http://schemas.microsoft.com/office/excel/2006/main">
          <x14:cfRule type="expression" priority="75" id="{B0653DAC-74AF-443D-8803-02003A113860}">
            <xm:f>Sheet2!Q25="ERR"</xm:f>
            <x14:dxf>
              <fill>
                <patternFill>
                  <bgColor rgb="FFFFC000"/>
                </patternFill>
              </fill>
            </x14:dxf>
          </x14:cfRule>
          <x14:cfRule type="expression" priority="76" id="{0C99CC2A-82E2-4B7A-A28C-76665B78E8E2}">
            <xm:f>AND(LEFT(Sheet2!Q25,4),Q25&lt;&gt;LINK,Sheet2!Q25&lt;&gt;"")</xm:f>
            <x14:dxf>
              <fill>
                <patternFill>
                  <bgColor rgb="FF92D050"/>
                </patternFill>
              </fill>
            </x14:dxf>
          </x14:cfRule>
          <xm:sqref>Q25</xm:sqref>
        </x14:conditionalFormatting>
        <x14:conditionalFormatting xmlns:xm="http://schemas.microsoft.com/office/excel/2006/main">
          <x14:cfRule type="expression" priority="73" id="{31E158C2-5B61-432E-A7C8-F6580730129B}">
            <xm:f>Sheet2!C28="ERR"</xm:f>
            <x14:dxf>
              <fill>
                <patternFill>
                  <bgColor rgb="FFFFC000"/>
                </patternFill>
              </fill>
            </x14:dxf>
          </x14:cfRule>
          <x14:cfRule type="expression" priority="74" id="{721A4A27-A8A0-4D97-8AA0-6507E64F3E9A}">
            <xm:f>AND(LEFT(Sheet2!C28,4),C28&lt;&gt;LINK,Sheet2!C28&lt;&gt;"")</xm:f>
            <x14:dxf>
              <fill>
                <patternFill>
                  <bgColor rgb="FF92D050"/>
                </patternFill>
              </fill>
            </x14:dxf>
          </x14:cfRule>
          <xm:sqref>C28</xm:sqref>
        </x14:conditionalFormatting>
        <x14:conditionalFormatting xmlns:xm="http://schemas.microsoft.com/office/excel/2006/main">
          <x14:cfRule type="expression" priority="71" id="{8CDC1052-D474-428F-81CB-D2C2243850A8}">
            <xm:f>Sheet2!E28="ERR"</xm:f>
            <x14:dxf>
              <fill>
                <patternFill>
                  <bgColor rgb="FFFFC000"/>
                </patternFill>
              </fill>
            </x14:dxf>
          </x14:cfRule>
          <x14:cfRule type="expression" priority="72" id="{E03FABDA-3245-4714-8E4B-2121D81222C0}">
            <xm:f>AND(LEFT(Sheet2!E28,4),E28&lt;&gt;LINK,Sheet2!E28&lt;&gt;"")</xm:f>
            <x14:dxf>
              <fill>
                <patternFill>
                  <bgColor rgb="FF92D050"/>
                </patternFill>
              </fill>
            </x14:dxf>
          </x14:cfRule>
          <xm:sqref>E28</xm:sqref>
        </x14:conditionalFormatting>
        <x14:conditionalFormatting xmlns:xm="http://schemas.microsoft.com/office/excel/2006/main">
          <x14:cfRule type="expression" priority="69" id="{E9F43004-AA5C-4B30-BF45-987F59DA143C}">
            <xm:f>Sheet2!G28="ERR"</xm:f>
            <x14:dxf>
              <fill>
                <patternFill>
                  <bgColor rgb="FFFFC000"/>
                </patternFill>
              </fill>
            </x14:dxf>
          </x14:cfRule>
          <x14:cfRule type="expression" priority="70" id="{1809DBE8-37AC-4A3E-99BE-127EEE3FC3CA}">
            <xm:f>AND(LEFT(Sheet2!G28,4),G28&lt;&gt;LINK,Sheet2!G28&lt;&gt;"")</xm:f>
            <x14:dxf>
              <fill>
                <patternFill>
                  <bgColor rgb="FF92D050"/>
                </patternFill>
              </fill>
            </x14:dxf>
          </x14:cfRule>
          <xm:sqref>G28</xm:sqref>
        </x14:conditionalFormatting>
        <x14:conditionalFormatting xmlns:xm="http://schemas.microsoft.com/office/excel/2006/main">
          <x14:cfRule type="expression" priority="67" id="{E327AB72-8512-4858-9732-CD23ED8FF576}">
            <xm:f>Sheet2!I28="ERR"</xm:f>
            <x14:dxf>
              <fill>
                <patternFill>
                  <bgColor rgb="FFFFC000"/>
                </patternFill>
              </fill>
            </x14:dxf>
          </x14:cfRule>
          <x14:cfRule type="expression" priority="68" id="{71528F07-61EF-48CF-9A55-04E818F219EE}">
            <xm:f>AND(LEFT(Sheet2!I28,4),I28&lt;&gt;LINK,Sheet2!I28&lt;&gt;"")</xm:f>
            <x14:dxf>
              <fill>
                <patternFill>
                  <bgColor rgb="FF92D050"/>
                </patternFill>
              </fill>
            </x14:dxf>
          </x14:cfRule>
          <xm:sqref>I28</xm:sqref>
        </x14:conditionalFormatting>
        <x14:conditionalFormatting xmlns:xm="http://schemas.microsoft.com/office/excel/2006/main">
          <x14:cfRule type="expression" priority="65" id="{88022C96-E765-4B07-A3E3-50D00F7B9C31}">
            <xm:f>Sheet2!K28="ERR"</xm:f>
            <x14:dxf>
              <fill>
                <patternFill>
                  <bgColor rgb="FFFFC000"/>
                </patternFill>
              </fill>
            </x14:dxf>
          </x14:cfRule>
          <x14:cfRule type="expression" priority="66" id="{72E5825D-B867-4770-A6FF-144003F78EF3}">
            <xm:f>AND(LEFT(Sheet2!K28,4),K28&lt;&gt;LINK,Sheet2!K28&lt;&gt;"")</xm:f>
            <x14:dxf>
              <fill>
                <patternFill>
                  <bgColor rgb="FF92D050"/>
                </patternFill>
              </fill>
            </x14:dxf>
          </x14:cfRule>
          <xm:sqref>K28</xm:sqref>
        </x14:conditionalFormatting>
        <x14:conditionalFormatting xmlns:xm="http://schemas.microsoft.com/office/excel/2006/main">
          <x14:cfRule type="expression" priority="63" id="{785B6A75-990B-443D-BE12-319DC7DD5DB7}">
            <xm:f>Sheet2!M28="ERR"</xm:f>
            <x14:dxf>
              <fill>
                <patternFill>
                  <bgColor rgb="FFFFC000"/>
                </patternFill>
              </fill>
            </x14:dxf>
          </x14:cfRule>
          <x14:cfRule type="expression" priority="64" id="{91CD3D45-C257-409C-9FDD-5A46E52B5366}">
            <xm:f>AND(LEFT(Sheet2!M28,4),M28&lt;&gt;LINK,Sheet2!M28&lt;&gt;"")</xm:f>
            <x14:dxf>
              <fill>
                <patternFill>
                  <bgColor rgb="FF92D050"/>
                </patternFill>
              </fill>
            </x14:dxf>
          </x14:cfRule>
          <xm:sqref>M28</xm:sqref>
        </x14:conditionalFormatting>
        <x14:conditionalFormatting xmlns:xm="http://schemas.microsoft.com/office/excel/2006/main">
          <x14:cfRule type="expression" priority="61" id="{992B6BF6-3E3E-43F1-BAB4-79EE732AB392}">
            <xm:f>Sheet2!O28="ERR"</xm:f>
            <x14:dxf>
              <fill>
                <patternFill>
                  <bgColor rgb="FFFFC000"/>
                </patternFill>
              </fill>
            </x14:dxf>
          </x14:cfRule>
          <x14:cfRule type="expression" priority="62" id="{1F88904D-65D5-41ED-BEB3-BA050C0726E8}">
            <xm:f>AND(LEFT(Sheet2!O28,4),O28&lt;&gt;LINK,Sheet2!O28&lt;&gt;"")</xm:f>
            <x14:dxf>
              <fill>
                <patternFill>
                  <bgColor rgb="FF92D050"/>
                </patternFill>
              </fill>
            </x14:dxf>
          </x14:cfRule>
          <xm:sqref>O28</xm:sqref>
        </x14:conditionalFormatting>
        <x14:conditionalFormatting xmlns:xm="http://schemas.microsoft.com/office/excel/2006/main">
          <x14:cfRule type="expression" priority="59" id="{B5D2A131-517F-433C-8269-ECF6CAD7C37A}">
            <xm:f>Sheet2!Q28="ERR"</xm:f>
            <x14:dxf>
              <fill>
                <patternFill>
                  <bgColor rgb="FFFFC000"/>
                </patternFill>
              </fill>
            </x14:dxf>
          </x14:cfRule>
          <x14:cfRule type="expression" priority="60" id="{5F0270FE-EC1B-4E5D-829A-162484C910CE}">
            <xm:f>AND(LEFT(Sheet2!Q28,4),Q28&lt;&gt;LINK,Sheet2!Q28&lt;&gt;"")</xm:f>
            <x14:dxf>
              <fill>
                <patternFill>
                  <bgColor rgb="FF92D050"/>
                </patternFill>
              </fill>
            </x14:dxf>
          </x14:cfRule>
          <xm:sqref>Q28</xm:sqref>
        </x14:conditionalFormatting>
        <x14:conditionalFormatting xmlns:xm="http://schemas.microsoft.com/office/excel/2006/main">
          <x14:cfRule type="expression" priority="57" id="{6163FD13-47AC-4CD6-9AF8-38DC716A5BE1}">
            <xm:f>Sheet2!C31="ERR"</xm:f>
            <x14:dxf>
              <fill>
                <patternFill>
                  <bgColor rgb="FFFFC000"/>
                </patternFill>
              </fill>
            </x14:dxf>
          </x14:cfRule>
          <x14:cfRule type="expression" priority="58" id="{617D7F89-022E-480C-BDD9-057EC89D5B03}">
            <xm:f>AND(LEFT(Sheet2!C31,4),C31&lt;&gt;LINK,Sheet2!C31&lt;&gt;"")</xm:f>
            <x14:dxf>
              <fill>
                <patternFill>
                  <bgColor rgb="FF92D050"/>
                </patternFill>
              </fill>
            </x14:dxf>
          </x14:cfRule>
          <xm:sqref>C31</xm:sqref>
        </x14:conditionalFormatting>
        <x14:conditionalFormatting xmlns:xm="http://schemas.microsoft.com/office/excel/2006/main">
          <x14:cfRule type="expression" priority="55" id="{96238D1C-7C4D-479F-8CC7-19C1FF6D546A}">
            <xm:f>Sheet2!E31="ERR"</xm:f>
            <x14:dxf>
              <fill>
                <patternFill>
                  <bgColor rgb="FFFFC000"/>
                </patternFill>
              </fill>
            </x14:dxf>
          </x14:cfRule>
          <x14:cfRule type="expression" priority="56" id="{FD4D48A5-17F4-4385-8EE0-B4406F43662D}">
            <xm:f>AND(LEFT(Sheet2!E31,4),E31&lt;&gt;LINK,Sheet2!E31&lt;&gt;"")</xm:f>
            <x14:dxf>
              <fill>
                <patternFill>
                  <bgColor rgb="FF92D050"/>
                </patternFill>
              </fill>
            </x14:dxf>
          </x14:cfRule>
          <xm:sqref>E31</xm:sqref>
        </x14:conditionalFormatting>
        <x14:conditionalFormatting xmlns:xm="http://schemas.microsoft.com/office/excel/2006/main">
          <x14:cfRule type="expression" priority="53" id="{AB5FB27E-44EE-4DA5-AF78-6A11EB3AD556}">
            <xm:f>Sheet2!G31="ERR"</xm:f>
            <x14:dxf>
              <fill>
                <patternFill>
                  <bgColor rgb="FFFFC000"/>
                </patternFill>
              </fill>
            </x14:dxf>
          </x14:cfRule>
          <x14:cfRule type="expression" priority="54" id="{342516A1-E460-44FC-BFD8-5C1DD9EB8B69}">
            <xm:f>AND(LEFT(Sheet2!G31,4),G31&lt;&gt;LINK,Sheet2!G31&lt;&gt;"")</xm:f>
            <x14:dxf>
              <fill>
                <patternFill>
                  <bgColor rgb="FF92D050"/>
                </patternFill>
              </fill>
            </x14:dxf>
          </x14:cfRule>
          <xm:sqref>G31</xm:sqref>
        </x14:conditionalFormatting>
        <x14:conditionalFormatting xmlns:xm="http://schemas.microsoft.com/office/excel/2006/main">
          <x14:cfRule type="expression" priority="51" id="{4BE5AA24-8551-4D0F-8E81-C2D0ECCFCB63}">
            <xm:f>Sheet2!I31="ERR"</xm:f>
            <x14:dxf>
              <fill>
                <patternFill>
                  <bgColor rgb="FFFFC000"/>
                </patternFill>
              </fill>
            </x14:dxf>
          </x14:cfRule>
          <x14:cfRule type="expression" priority="52" id="{55F7F849-CB16-47B6-993C-6467B5FA42B4}">
            <xm:f>AND(LEFT(Sheet2!I31,4),I31&lt;&gt;LINK,Sheet2!I31&lt;&gt;"")</xm:f>
            <x14:dxf>
              <fill>
                <patternFill>
                  <bgColor rgb="FF92D050"/>
                </patternFill>
              </fill>
            </x14:dxf>
          </x14:cfRule>
          <xm:sqref>I31</xm:sqref>
        </x14:conditionalFormatting>
        <x14:conditionalFormatting xmlns:xm="http://schemas.microsoft.com/office/excel/2006/main">
          <x14:cfRule type="expression" priority="49" id="{27D7FE3A-8812-4E3F-87C5-FEFC2943E9B6}">
            <xm:f>Sheet2!K31="ERR"</xm:f>
            <x14:dxf>
              <fill>
                <patternFill>
                  <bgColor rgb="FFFFC000"/>
                </patternFill>
              </fill>
            </x14:dxf>
          </x14:cfRule>
          <x14:cfRule type="expression" priority="50" id="{9E85519D-DE35-4E5F-9E57-18A305B59612}">
            <xm:f>AND(LEFT(Sheet2!K31,4),K31&lt;&gt;LINK,Sheet2!K31&lt;&gt;"")</xm:f>
            <x14:dxf>
              <fill>
                <patternFill>
                  <bgColor rgb="FF92D050"/>
                </patternFill>
              </fill>
            </x14:dxf>
          </x14:cfRule>
          <xm:sqref>K31</xm:sqref>
        </x14:conditionalFormatting>
        <x14:conditionalFormatting xmlns:xm="http://schemas.microsoft.com/office/excel/2006/main">
          <x14:cfRule type="expression" priority="47" id="{9F351B1B-97EC-4C30-91F0-320D78ECF751}">
            <xm:f>Sheet2!M31="ERR"</xm:f>
            <x14:dxf>
              <fill>
                <patternFill>
                  <bgColor rgb="FFFFC000"/>
                </patternFill>
              </fill>
            </x14:dxf>
          </x14:cfRule>
          <x14:cfRule type="expression" priority="48" id="{43DDCBD5-32A7-487B-A436-33E7F607D798}">
            <xm:f>AND(LEFT(Sheet2!M31,4),M31&lt;&gt;LINK,Sheet2!M31&lt;&gt;"")</xm:f>
            <x14:dxf>
              <fill>
                <patternFill>
                  <bgColor rgb="FF92D050"/>
                </patternFill>
              </fill>
            </x14:dxf>
          </x14:cfRule>
          <xm:sqref>M31</xm:sqref>
        </x14:conditionalFormatting>
        <x14:conditionalFormatting xmlns:xm="http://schemas.microsoft.com/office/excel/2006/main">
          <x14:cfRule type="expression" priority="45" id="{40FE69E0-3972-4440-A09E-9E5258AB44AB}">
            <xm:f>Sheet2!O31="ERR"</xm:f>
            <x14:dxf>
              <fill>
                <patternFill>
                  <bgColor rgb="FFFFC000"/>
                </patternFill>
              </fill>
            </x14:dxf>
          </x14:cfRule>
          <x14:cfRule type="expression" priority="46" id="{BCC5134C-A33D-4029-8694-DB02EAE07D24}">
            <xm:f>AND(LEFT(Sheet2!O31,4),O31&lt;&gt;LINK,Sheet2!O31&lt;&gt;"")</xm:f>
            <x14:dxf>
              <fill>
                <patternFill>
                  <bgColor rgb="FF92D050"/>
                </patternFill>
              </fill>
            </x14:dxf>
          </x14:cfRule>
          <xm:sqref>O31</xm:sqref>
        </x14:conditionalFormatting>
        <x14:conditionalFormatting xmlns:xm="http://schemas.microsoft.com/office/excel/2006/main">
          <x14:cfRule type="expression" priority="43" id="{382A9535-E4FE-4D80-8062-0E3CFC27B8E1}">
            <xm:f>Sheet2!Q31="ERR"</xm:f>
            <x14:dxf>
              <fill>
                <patternFill>
                  <bgColor rgb="FFFFC000"/>
                </patternFill>
              </fill>
            </x14:dxf>
          </x14:cfRule>
          <x14:cfRule type="expression" priority="44" id="{5E743EC0-FB61-4427-A776-7BD958CE39F0}">
            <xm:f>AND(LEFT(Sheet2!Q31,4),Q31&lt;&gt;LINK,Sheet2!Q31&lt;&gt;"")</xm:f>
            <x14:dxf>
              <fill>
                <patternFill>
                  <bgColor rgb="FF92D050"/>
                </patternFill>
              </fill>
            </x14:dxf>
          </x14:cfRule>
          <xm:sqref>Q31</xm:sqref>
        </x14:conditionalFormatting>
        <x14:conditionalFormatting xmlns:xm="http://schemas.microsoft.com/office/excel/2006/main">
          <x14:cfRule type="expression" priority="41" id="{93298C36-C169-4A5C-9C1F-63D20389F21E}">
            <xm:f>Sheet2!C34="ERR"</xm:f>
            <x14:dxf>
              <fill>
                <patternFill>
                  <bgColor rgb="FFFFC000"/>
                </patternFill>
              </fill>
            </x14:dxf>
          </x14:cfRule>
          <x14:cfRule type="expression" priority="42" id="{648E55D5-9E08-4957-91BA-F6199E3AD54C}">
            <xm:f>AND(LEFT(Sheet2!C34,4),C34&lt;&gt;LINK,Sheet2!C34&lt;&gt;"")</xm:f>
            <x14:dxf>
              <fill>
                <patternFill>
                  <bgColor rgb="FF92D050"/>
                </patternFill>
              </fill>
            </x14:dxf>
          </x14:cfRule>
          <xm:sqref>C34</xm:sqref>
        </x14:conditionalFormatting>
        <x14:conditionalFormatting xmlns:xm="http://schemas.microsoft.com/office/excel/2006/main">
          <x14:cfRule type="expression" priority="39" id="{14D3B724-96B3-41AE-8277-C05956FA657D}">
            <xm:f>Sheet2!E34="ERR"</xm:f>
            <x14:dxf>
              <fill>
                <patternFill>
                  <bgColor rgb="FFFFC000"/>
                </patternFill>
              </fill>
            </x14:dxf>
          </x14:cfRule>
          <x14:cfRule type="expression" priority="40" id="{C45EF51E-C31A-44BB-B807-98EAB6D12D0F}">
            <xm:f>AND(LEFT(Sheet2!E34,4),E34&lt;&gt;LINK,Sheet2!E34&lt;&gt;"")</xm:f>
            <x14:dxf>
              <fill>
                <patternFill>
                  <bgColor rgb="FF92D050"/>
                </patternFill>
              </fill>
            </x14:dxf>
          </x14:cfRule>
          <xm:sqref>E34</xm:sqref>
        </x14:conditionalFormatting>
        <x14:conditionalFormatting xmlns:xm="http://schemas.microsoft.com/office/excel/2006/main">
          <x14:cfRule type="expression" priority="37" id="{D0186558-DA9A-4EF9-80EE-AF9B23E0004B}">
            <xm:f>Sheet2!G34="ERR"</xm:f>
            <x14:dxf>
              <fill>
                <patternFill>
                  <bgColor rgb="FFFFC000"/>
                </patternFill>
              </fill>
            </x14:dxf>
          </x14:cfRule>
          <x14:cfRule type="expression" priority="38" id="{B1138371-C573-4B03-B119-3429F3EE8642}">
            <xm:f>AND(LEFT(Sheet2!G34,4),G34&lt;&gt;LINK,Sheet2!G34&lt;&gt;"")</xm:f>
            <x14:dxf>
              <fill>
                <patternFill>
                  <bgColor rgb="FF92D050"/>
                </patternFill>
              </fill>
            </x14:dxf>
          </x14:cfRule>
          <xm:sqref>G34</xm:sqref>
        </x14:conditionalFormatting>
        <x14:conditionalFormatting xmlns:xm="http://schemas.microsoft.com/office/excel/2006/main">
          <x14:cfRule type="expression" priority="35" id="{177A145B-45F3-4BA4-9770-A6CE8893FB05}">
            <xm:f>Sheet2!I34="ERR"</xm:f>
            <x14:dxf>
              <fill>
                <patternFill>
                  <bgColor rgb="FFFFC000"/>
                </patternFill>
              </fill>
            </x14:dxf>
          </x14:cfRule>
          <x14:cfRule type="expression" priority="36" id="{A149869F-7C8C-40DB-B31A-8D5C60092405}">
            <xm:f>AND(LEFT(Sheet2!I34,4),I34&lt;&gt;LINK,Sheet2!I34&lt;&gt;"")</xm:f>
            <x14:dxf>
              <fill>
                <patternFill>
                  <bgColor rgb="FF92D050"/>
                </patternFill>
              </fill>
            </x14:dxf>
          </x14:cfRule>
          <xm:sqref>I34</xm:sqref>
        </x14:conditionalFormatting>
        <x14:conditionalFormatting xmlns:xm="http://schemas.microsoft.com/office/excel/2006/main">
          <x14:cfRule type="expression" priority="33" id="{B76CF56F-FB50-4B13-B269-F7FAB65E22A3}">
            <xm:f>Sheet2!K34="ERR"</xm:f>
            <x14:dxf>
              <fill>
                <patternFill>
                  <bgColor rgb="FFFFC000"/>
                </patternFill>
              </fill>
            </x14:dxf>
          </x14:cfRule>
          <x14:cfRule type="expression" priority="34" id="{F3457583-4B7D-4B9A-B419-B3C95ECC686B}">
            <xm:f>AND(LEFT(Sheet2!K34,4),K34&lt;&gt;LINK,Sheet2!K34&lt;&gt;"")</xm:f>
            <x14:dxf>
              <fill>
                <patternFill>
                  <bgColor rgb="FF92D050"/>
                </patternFill>
              </fill>
            </x14:dxf>
          </x14:cfRule>
          <xm:sqref>K34</xm:sqref>
        </x14:conditionalFormatting>
        <x14:conditionalFormatting xmlns:xm="http://schemas.microsoft.com/office/excel/2006/main">
          <x14:cfRule type="expression" priority="31" id="{164FCF61-6340-41B5-A852-1E77278A3EC1}">
            <xm:f>Sheet2!M34="ERR"</xm:f>
            <x14:dxf>
              <fill>
                <patternFill>
                  <bgColor rgb="FFFFC000"/>
                </patternFill>
              </fill>
            </x14:dxf>
          </x14:cfRule>
          <x14:cfRule type="expression" priority="32" id="{154E7733-E33D-42B7-B793-44F9AF1F44BA}">
            <xm:f>AND(LEFT(Sheet2!M34,4),M34&lt;&gt;LINK,Sheet2!M34&lt;&gt;"")</xm:f>
            <x14:dxf>
              <fill>
                <patternFill>
                  <bgColor rgb="FF92D050"/>
                </patternFill>
              </fill>
            </x14:dxf>
          </x14:cfRule>
          <xm:sqref>M34</xm:sqref>
        </x14:conditionalFormatting>
        <x14:conditionalFormatting xmlns:xm="http://schemas.microsoft.com/office/excel/2006/main">
          <x14:cfRule type="expression" priority="29" id="{CD2ACD65-E4D1-4B33-B189-19D31CA565F1}">
            <xm:f>Sheet2!O34="ERR"</xm:f>
            <x14:dxf>
              <fill>
                <patternFill>
                  <bgColor rgb="FFFFC000"/>
                </patternFill>
              </fill>
            </x14:dxf>
          </x14:cfRule>
          <x14:cfRule type="expression" priority="30" id="{453274D2-65C1-4D42-8A04-7E039D82C591}">
            <xm:f>AND(LEFT(Sheet2!O34,4),O34&lt;&gt;LINK,Sheet2!O34&lt;&gt;"")</xm:f>
            <x14:dxf>
              <fill>
                <patternFill>
                  <bgColor rgb="FF92D050"/>
                </patternFill>
              </fill>
            </x14:dxf>
          </x14:cfRule>
          <xm:sqref>O34</xm:sqref>
        </x14:conditionalFormatting>
        <x14:conditionalFormatting xmlns:xm="http://schemas.microsoft.com/office/excel/2006/main">
          <x14:cfRule type="expression" priority="27" id="{96DA8869-BF81-470F-B4F9-71E665FE4053}">
            <xm:f>Sheet2!Q34="ERR"</xm:f>
            <x14:dxf>
              <fill>
                <patternFill>
                  <bgColor rgb="FFFFC000"/>
                </patternFill>
              </fill>
            </x14:dxf>
          </x14:cfRule>
          <x14:cfRule type="expression" priority="28" id="{704E579D-9C36-4E0F-83BE-E7A66C223DC9}">
            <xm:f>AND(LEFT(Sheet2!Q34,4),Q34&lt;&gt;LINK,Sheet2!Q34&lt;&gt;"")</xm:f>
            <x14:dxf>
              <fill>
                <patternFill>
                  <bgColor rgb="FF92D050"/>
                </patternFill>
              </fill>
            </x14:dxf>
          </x14:cfRule>
          <xm:sqref>Q34</xm:sqref>
        </x14:conditionalFormatting>
        <x14:conditionalFormatting xmlns:xm="http://schemas.microsoft.com/office/excel/2006/main">
          <x14:cfRule type="expression" priority="25" id="{3CBB2307-5379-41D5-95B8-9FE2E2942818}">
            <xm:f>Sheet2!C37="ERR"</xm:f>
            <x14:dxf>
              <fill>
                <patternFill>
                  <bgColor rgb="FFFFC000"/>
                </patternFill>
              </fill>
            </x14:dxf>
          </x14:cfRule>
          <x14:cfRule type="expression" priority="26" id="{1024DB75-28B6-4AED-ABC0-652C29D6AFC5}">
            <xm:f>AND(LEFT(Sheet2!C37,4),C37&lt;&gt;LINK,Sheet2!C37&lt;&gt;"")</xm:f>
            <x14:dxf>
              <fill>
                <patternFill>
                  <bgColor rgb="FF92D050"/>
                </patternFill>
              </fill>
            </x14:dxf>
          </x14:cfRule>
          <xm:sqref>C37</xm:sqref>
        </x14:conditionalFormatting>
        <x14:conditionalFormatting xmlns:xm="http://schemas.microsoft.com/office/excel/2006/main">
          <x14:cfRule type="expression" priority="23" id="{E15DFC30-EB02-4F90-B45A-D76CD77BCCBC}">
            <xm:f>Sheet2!E37="ERR"</xm:f>
            <x14:dxf>
              <fill>
                <patternFill>
                  <bgColor rgb="FFFFC000"/>
                </patternFill>
              </fill>
            </x14:dxf>
          </x14:cfRule>
          <x14:cfRule type="expression" priority="24" id="{9C55522D-C80B-413A-B9BB-A46BE3A47E2C}">
            <xm:f>AND(LEFT(Sheet2!E37,4),E37&lt;&gt;LINK,Sheet2!E37&lt;&gt;"")</xm:f>
            <x14:dxf>
              <fill>
                <patternFill>
                  <bgColor rgb="FF92D050"/>
                </patternFill>
              </fill>
            </x14:dxf>
          </x14:cfRule>
          <xm:sqref>E37</xm:sqref>
        </x14:conditionalFormatting>
        <x14:conditionalFormatting xmlns:xm="http://schemas.microsoft.com/office/excel/2006/main">
          <x14:cfRule type="expression" priority="21" id="{D07A663E-497D-4E66-9527-4042D7A42850}">
            <xm:f>Sheet2!G37="ERR"</xm:f>
            <x14:dxf>
              <fill>
                <patternFill>
                  <bgColor rgb="FFFFC000"/>
                </patternFill>
              </fill>
            </x14:dxf>
          </x14:cfRule>
          <x14:cfRule type="expression" priority="22" id="{E3C0A920-863A-4893-906A-71F94C5031B0}">
            <xm:f>AND(LEFT(Sheet2!G37,4),G37&lt;&gt;LINK,Sheet2!G37&lt;&gt;"")</xm:f>
            <x14:dxf>
              <fill>
                <patternFill>
                  <bgColor rgb="FF92D050"/>
                </patternFill>
              </fill>
            </x14:dxf>
          </x14:cfRule>
          <xm:sqref>G37</xm:sqref>
        </x14:conditionalFormatting>
        <x14:conditionalFormatting xmlns:xm="http://schemas.microsoft.com/office/excel/2006/main">
          <x14:cfRule type="expression" priority="19" id="{51D0082E-19B0-4024-8F9B-1B72BDBAE0DB}">
            <xm:f>Sheet2!I37="ERR"</xm:f>
            <x14:dxf>
              <fill>
                <patternFill>
                  <bgColor rgb="FFFFC000"/>
                </patternFill>
              </fill>
            </x14:dxf>
          </x14:cfRule>
          <x14:cfRule type="expression" priority="20" id="{C2D467AC-E742-4BBF-A6C5-5A8A1EA01F49}">
            <xm:f>AND(LEFT(Sheet2!I37,4),I37&lt;&gt;LINK,Sheet2!I37&lt;&gt;"")</xm:f>
            <x14:dxf>
              <fill>
                <patternFill>
                  <bgColor rgb="FF92D050"/>
                </patternFill>
              </fill>
            </x14:dxf>
          </x14:cfRule>
          <xm:sqref>I37</xm:sqref>
        </x14:conditionalFormatting>
        <x14:conditionalFormatting xmlns:xm="http://schemas.microsoft.com/office/excel/2006/main">
          <x14:cfRule type="expression" priority="17" id="{2F0E12DB-948F-413A-9C59-02D039E651FB}">
            <xm:f>Sheet2!K37="ERR"</xm:f>
            <x14:dxf>
              <fill>
                <patternFill>
                  <bgColor rgb="FFFFC000"/>
                </patternFill>
              </fill>
            </x14:dxf>
          </x14:cfRule>
          <x14:cfRule type="expression" priority="18" id="{F77B336E-9753-49BD-B2CA-711DD1F74638}">
            <xm:f>AND(LEFT(Sheet2!K37,4),K37&lt;&gt;LINK,Sheet2!K37&lt;&gt;"")</xm:f>
            <x14:dxf>
              <fill>
                <patternFill>
                  <bgColor rgb="FF92D050"/>
                </patternFill>
              </fill>
            </x14:dxf>
          </x14:cfRule>
          <xm:sqref>K37</xm:sqref>
        </x14:conditionalFormatting>
        <x14:conditionalFormatting xmlns:xm="http://schemas.microsoft.com/office/excel/2006/main">
          <x14:cfRule type="expression" priority="15" id="{22F4020D-6DAC-4762-B420-8AC64C567C89}">
            <xm:f>Sheet2!M37="ERR"</xm:f>
            <x14:dxf>
              <fill>
                <patternFill>
                  <bgColor rgb="FFFFC000"/>
                </patternFill>
              </fill>
            </x14:dxf>
          </x14:cfRule>
          <x14:cfRule type="expression" priority="16" id="{2B5D6938-24AA-4499-8AC8-B11D7238E9C3}">
            <xm:f>AND(LEFT(Sheet2!M37,4),M37&lt;&gt;LINK,Sheet2!M37&lt;&gt;"")</xm:f>
            <x14:dxf>
              <fill>
                <patternFill>
                  <bgColor rgb="FF92D050"/>
                </patternFill>
              </fill>
            </x14:dxf>
          </x14:cfRule>
          <xm:sqref>M37</xm:sqref>
        </x14:conditionalFormatting>
        <x14:conditionalFormatting xmlns:xm="http://schemas.microsoft.com/office/excel/2006/main">
          <x14:cfRule type="expression" priority="13" id="{8A61D13E-F154-40E0-891B-35DC1CE180BE}">
            <xm:f>Sheet2!O37="ERR"</xm:f>
            <x14:dxf>
              <fill>
                <patternFill>
                  <bgColor rgb="FFFFC000"/>
                </patternFill>
              </fill>
            </x14:dxf>
          </x14:cfRule>
          <x14:cfRule type="expression" priority="14" id="{D5E88F9B-51B2-4D9D-965C-1D37BAD12361}">
            <xm:f>AND(LEFT(Sheet2!O37,4),O37&lt;&gt;LINK,Sheet2!O37&lt;&gt;"")</xm:f>
            <x14:dxf>
              <fill>
                <patternFill>
                  <bgColor rgb="FF92D050"/>
                </patternFill>
              </fill>
            </x14:dxf>
          </x14:cfRule>
          <xm:sqref>O37</xm:sqref>
        </x14:conditionalFormatting>
        <x14:conditionalFormatting xmlns:xm="http://schemas.microsoft.com/office/excel/2006/main">
          <x14:cfRule type="expression" priority="11" id="{AFBDD11D-D80B-4A29-945F-9B2042697EF8}">
            <xm:f>Sheet2!Q37="ERR"</xm:f>
            <x14:dxf>
              <fill>
                <patternFill>
                  <bgColor rgb="FFFFC000"/>
                </patternFill>
              </fill>
            </x14:dxf>
          </x14:cfRule>
          <x14:cfRule type="expression" priority="12" id="{B1A11B09-5D3A-42ED-B5C3-8E0B6B7659F7}">
            <xm:f>AND(LEFT(Sheet2!Q37,4),Q37&lt;&gt;LINK,Sheet2!Q37&lt;&gt;"")</xm:f>
            <x14:dxf>
              <fill>
                <patternFill>
                  <bgColor rgb="FF92D050"/>
                </patternFill>
              </fill>
            </x14:dxf>
          </x14:cfRule>
          <xm:sqref>Q37</xm:sqref>
        </x14:conditionalFormatting>
        <x14:conditionalFormatting xmlns:xm="http://schemas.microsoft.com/office/excel/2006/main">
          <x14:cfRule type="expression" priority="9" id="{113B3775-5AB0-4A03-9195-000BE92E6038}">
            <xm:f>Sheet2!I4="ERR"</xm:f>
            <x14:dxf>
              <fill>
                <patternFill>
                  <bgColor rgb="FFFFC000"/>
                </patternFill>
              </fill>
            </x14:dxf>
          </x14:cfRule>
          <x14:cfRule type="expression" priority="10" id="{6B63CA53-FE42-4DBF-8677-FB11C33A49A0}">
            <xm:f>AND(LEFT(Sheet2!I4,4),I4&lt;&gt;LINK,Sheet2!I4&lt;&gt;"")</xm:f>
            <x14:dxf>
              <fill>
                <patternFill>
                  <bgColor rgb="FF92D050"/>
                </patternFill>
              </fill>
            </x14:dxf>
          </x14:cfRule>
          <xm:sqref>I4</xm:sqref>
        </x14:conditionalFormatting>
        <x14:conditionalFormatting xmlns:xm="http://schemas.microsoft.com/office/excel/2006/main">
          <x14:cfRule type="expression" priority="7" id="{F7574132-E42F-4978-98E4-F81EB9EC44D4}">
            <xm:f>Sheet2!K4="ERR"</xm:f>
            <x14:dxf>
              <fill>
                <patternFill>
                  <bgColor rgb="FFFFC000"/>
                </patternFill>
              </fill>
            </x14:dxf>
          </x14:cfRule>
          <x14:cfRule type="expression" priority="8" id="{A1D29B22-94A3-4E28-AFF7-12FEA8A60ABC}">
            <xm:f>AND(LEFT(Sheet2!K4,4),K4&lt;&gt;LINK,Sheet2!K4&lt;&gt;"")</xm:f>
            <x14:dxf>
              <fill>
                <patternFill>
                  <bgColor rgb="FF92D050"/>
                </patternFill>
              </fill>
            </x14:dxf>
          </x14:cfRule>
          <xm:sqref>K4</xm:sqref>
        </x14:conditionalFormatting>
        <x14:conditionalFormatting xmlns:xm="http://schemas.microsoft.com/office/excel/2006/main">
          <x14:cfRule type="expression" priority="5" id="{BC0689EF-5562-4646-903E-B7709EEC25AF}">
            <xm:f>Sheet2!M4="ERR"</xm:f>
            <x14:dxf>
              <fill>
                <patternFill>
                  <bgColor rgb="FFFFC000"/>
                </patternFill>
              </fill>
            </x14:dxf>
          </x14:cfRule>
          <x14:cfRule type="expression" priority="6" id="{5AFFCD80-1ACA-4BE4-BDE8-FE285F4BC769}">
            <xm:f>AND(LEFT(Sheet2!M4,4),M4&lt;&gt;LINK,Sheet2!M4&lt;&gt;"")</xm:f>
            <x14:dxf>
              <fill>
                <patternFill>
                  <bgColor rgb="FF92D050"/>
                </patternFill>
              </fill>
            </x14:dxf>
          </x14:cfRule>
          <xm:sqref>M4</xm:sqref>
        </x14:conditionalFormatting>
        <x14:conditionalFormatting xmlns:xm="http://schemas.microsoft.com/office/excel/2006/main">
          <x14:cfRule type="expression" priority="3" id="{D5054BB2-F9EB-4487-A5B8-5E69C18BBBE6}">
            <xm:f>Sheet2!O4="ERR"</xm:f>
            <x14:dxf>
              <fill>
                <patternFill>
                  <bgColor rgb="FFFFC000"/>
                </patternFill>
              </fill>
            </x14:dxf>
          </x14:cfRule>
          <x14:cfRule type="expression" priority="4" id="{5504DEE4-6C17-48D2-B1D1-E1A7BEE8D88C}">
            <xm:f>AND(LEFT(Sheet2!O4,4),O4&lt;&gt;LINK,Sheet2!O4&lt;&gt;"")</xm:f>
            <x14:dxf>
              <fill>
                <patternFill>
                  <bgColor rgb="FF92D050"/>
                </patternFill>
              </fill>
            </x14:dxf>
          </x14:cfRule>
          <xm:sqref>O4</xm:sqref>
        </x14:conditionalFormatting>
        <x14:conditionalFormatting xmlns:xm="http://schemas.microsoft.com/office/excel/2006/main">
          <x14:cfRule type="expression" priority="1" id="{C822E619-7C43-4455-8C23-582A3173EE39}">
            <xm:f>Sheet2!Q4="ERR"</xm:f>
            <x14:dxf>
              <fill>
                <patternFill>
                  <bgColor rgb="FFFFC000"/>
                </patternFill>
              </fill>
            </x14:dxf>
          </x14:cfRule>
          <x14:cfRule type="expression" priority="2" id="{539452CB-2791-4E68-91E9-9EBD793AE4B6}">
            <xm:f>AND(LEFT(Sheet2!Q4,4),Q4&lt;&gt;LINK,Sheet2!Q4&lt;&gt;"")</xm:f>
            <x14:dxf>
              <fill>
                <patternFill>
                  <bgColor rgb="FF92D050"/>
                </patternFill>
              </fill>
            </x14:dxf>
          </x14:cfRule>
          <xm:sqref>Q4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S38"/>
  <sheetViews>
    <sheetView workbookViewId="0">
      <selection activeCell="E4" sqref="E4"/>
    </sheetView>
  </sheetViews>
  <sheetFormatPr defaultRowHeight="15" x14ac:dyDescent="0.25"/>
  <sheetData>
    <row r="2" spans="2:19" x14ac:dyDescent="0.25">
      <c r="B2" t="b">
        <v>1</v>
      </c>
      <c r="S2" t="s">
        <v>64</v>
      </c>
    </row>
    <row r="3" spans="2:19" x14ac:dyDescent="0.25">
      <c r="C3" t="str">
        <f>IF(C4="","","AND("&amp;C4)</f>
        <v>AND(TRUE,</v>
      </c>
      <c r="D3" t="str">
        <f>IF(D4="","",C3&amp;IF(D4=",","",D4))</f>
        <v>AND(TRUE,OR(AND(</v>
      </c>
      <c r="E3" t="str">
        <f t="shared" ref="E3:Q3" si="0">IF(E4="","",D3&amp;IF(E4=",","",E4))</f>
        <v>AND(TRUE,OR(AND(FALSE,</v>
      </c>
      <c r="F3" t="str">
        <f t="shared" si="0"/>
        <v>AND(TRUE,OR(AND(FALSE,1),AND(FALSE,1)),</v>
      </c>
      <c r="G3" t="str">
        <f t="shared" si="0"/>
        <v>AND(TRUE,OR(AND(FALSE,1),AND(FALSE,1)),1,</v>
      </c>
      <c r="H3" t="str">
        <f t="shared" si="0"/>
        <v>AND(TRUE,OR(AND(FALSE,1),AND(FALSE,1)),1,</v>
      </c>
      <c r="I3" t="str">
        <f t="shared" si="0"/>
        <v>AND(TRUE,OR(AND(FALSE,1),AND(FALSE,1)),1,1,</v>
      </c>
      <c r="J3" t="str">
        <f t="shared" si="0"/>
        <v>AND(TRUE,OR(AND(FALSE,1),AND(FALSE,1)),1,1,</v>
      </c>
      <c r="K3" t="str">
        <f t="shared" si="0"/>
        <v>AND(TRUE,OR(AND(FALSE,1),AND(FALSE,1)),1,1,1,</v>
      </c>
      <c r="L3" t="str">
        <f t="shared" si="0"/>
        <v>AND(TRUE,OR(AND(FALSE,1),AND(FALSE,1)),1,1,1,</v>
      </c>
      <c r="M3" t="str">
        <f t="shared" si="0"/>
        <v>AND(TRUE,OR(AND(FALSE,1),AND(FALSE,1)),1,1,1,1,</v>
      </c>
      <c r="N3" t="str">
        <f t="shared" si="0"/>
        <v>AND(TRUE,OR(AND(FALSE,1),AND(FALSE,1)),1,1,1,1,</v>
      </c>
      <c r="O3" t="str">
        <f t="shared" si="0"/>
        <v>AND(TRUE,OR(AND(FALSE,1),AND(FALSE,1)),1,1,1,1,1,</v>
      </c>
      <c r="P3" t="str">
        <f t="shared" si="0"/>
        <v>AND(TRUE,OR(AND(FALSE,1),AND(FALSE,1)),1,1,1,1,1,</v>
      </c>
      <c r="Q3" t="str">
        <f t="shared" si="0"/>
        <v>AND(TRUE,OR(AND(FALSE,1),AND(FALSE,1)),1,1,1,1,1,1</v>
      </c>
      <c r="S3" t="str">
        <f>IF(Sheet1!S3="","",Sheet1!S3)</f>
        <v>Y1</v>
      </c>
    </row>
    <row r="4" spans="2:19" x14ac:dyDescent="0.25">
      <c r="C4" s="45" t="str">
        <f>IFERROR(IF(Sheet1!C4="","",IF(Sheet1!C4=LINK,"1,",IF(Sheet1!C4=CHKON,VLOOKUP(Sheet1!C3,Sheet1!$V$5:$Y$37,4,0),NOT(VLOOKUP(Sheet1!C3,Sheet1!$V$5:$Y$37,4,0)))&amp;",")),"ERR")</f>
        <v>TRUE,</v>
      </c>
      <c r="D4" s="45" t="str">
        <f>IF(D5,IF(C7="","OR(AND(","1),"&amp;D6&amp;"),"),IF(D2,IF(C4="","AND(","1)"),","))</f>
        <v>OR(AND(</v>
      </c>
      <c r="E4" s="45" t="str">
        <f>IFERROR(IF(Sheet1!E4="","",IF(Sheet1!E4=LINK,"1,",IF(Sheet1!E4=CHKON,VLOOKUP(Sheet1!E3,Sheet1!$V$5:$Y$37,4,0),NOT(VLOOKUP(Sheet1!E3,Sheet1!$V$5:$Y$37,4,0)))&amp;",")),"ERR")</f>
        <v>FALSE,</v>
      </c>
      <c r="F4" s="45" t="str">
        <f>IF(F5,IF(E7="","OR(AND(","1),"&amp;F6&amp;"),"),IF(F2,IF(E4="","AND(","1)"),","))</f>
        <v>1),AND(FALSE,1)),</v>
      </c>
      <c r="G4" s="45" t="str">
        <f>IFERROR(IF(Sheet1!G4="","",IF(Sheet1!G4=LINK,"1,",IF(Sheet1!G4=CHKON,VLOOKUP(Sheet1!G3,Sheet1!$V$5:$Y$37,4,0),NOT(VLOOKUP(Sheet1!G3,Sheet1!$V$5:$Y$37,4,0)))&amp;",")),"ERR")</f>
        <v>1,</v>
      </c>
      <c r="H4" s="45" t="str">
        <f>IF(H5,IF(G7="","OR(AND(","1),"&amp;H6&amp;"),"),IF(H2,IF(G4="","AND(","1)"),","))</f>
        <v>,</v>
      </c>
      <c r="I4" s="45" t="str">
        <f>IFERROR(IF(Sheet1!I4="","",IF(Sheet1!I4=LINK,"1,",IF(Sheet1!I4=CHKON,VLOOKUP(Sheet1!I3,Sheet1!$V$5:$Y$37,4,0),NOT(VLOOKUP(Sheet1!I3,Sheet1!$V$5:$Y$37,4,0)))&amp;",")),"ERR")</f>
        <v>1,</v>
      </c>
      <c r="J4" s="45" t="str">
        <f>IF(J5,IF(I7="","OR(AND(","1),"&amp;J6&amp;"),"),IF(J2,IF(I4="","AND(","1)"),","))</f>
        <v>,</v>
      </c>
      <c r="K4" s="45" t="str">
        <f>IFERROR(IF(Sheet1!K4="","",IF(Sheet1!K4=LINK,"1,",IF(Sheet1!K4=CHKON,VLOOKUP(Sheet1!K3,Sheet1!$V$5:$Y$37,4,0),NOT(VLOOKUP(Sheet1!K3,Sheet1!$V$5:$Y$37,4,0)))&amp;",")),"ERR")</f>
        <v>1,</v>
      </c>
      <c r="L4" s="45" t="str">
        <f>IF(L5,IF(K7="","OR(AND(","1),"&amp;L6&amp;"),"),IF(L2,IF(K4="","AND(","1)"),","))</f>
        <v>,</v>
      </c>
      <c r="M4" s="45" t="str">
        <f>IFERROR(IF(Sheet1!M4="","",IF(Sheet1!M4=LINK,"1,",IF(Sheet1!M4=CHKON,VLOOKUP(Sheet1!M3,Sheet1!$V$5:$Y$37,4,0),NOT(VLOOKUP(Sheet1!M3,Sheet1!$V$5:$Y$37,4,0)))&amp;",")),"ERR")</f>
        <v>1,</v>
      </c>
      <c r="N4" s="45" t="str">
        <f>IF(N5,IF(M7="","OR(AND(","1),"&amp;N6&amp;"),"),IF(N2,IF(M4="","AND(","1)"),","))</f>
        <v>,</v>
      </c>
      <c r="O4" s="45" t="str">
        <f>IFERROR(IF(Sheet1!O4="","",IF(Sheet1!O4=LINK,"1,",IF(Sheet1!O4=CHKON,VLOOKUP(Sheet1!O3,Sheet1!$V$5:$Y$37,4,0),NOT(VLOOKUP(Sheet1!O3,Sheet1!$V$5:$Y$37,4,0)))&amp;",")),"ERR")</f>
        <v>1,</v>
      </c>
      <c r="P4" s="45" t="str">
        <f>IF(P5,IF(O7="","OR(AND(","1),"&amp;P6&amp;"),"),IF(P2,IF(O4="","AND(","1)"),","))</f>
        <v>,</v>
      </c>
      <c r="Q4" s="45" t="str">
        <f>IFERROR(IF(Sheet1!Q4="","",IF(Sheet1!Q4=LINK,"1",IF(Sheet1!Q4=CHKON,VLOOKUP(Sheet1!Q3,Sheet1!$V$5:$Y$37,4,0),NOT(VLOOKUP(Sheet1!Q3,Sheet1!$V$5:$Y$37,4,0))))),"ERR")</f>
        <v>1</v>
      </c>
      <c r="R4" s="45" t="str">
        <f>IF(Q3="","","IFERROR("&amp;Q3&amp;$S$2)</f>
        <v>IFERROR(AND(TRUE,OR(AND(FALSE,1),AND(FALSE,1)),1,1,1,1,1,1),"ERROR")</v>
      </c>
      <c r="S4" s="50">
        <v>0</v>
      </c>
    </row>
    <row r="5" spans="2:19" x14ac:dyDescent="0.25">
      <c r="B5" t="b">
        <v>1</v>
      </c>
      <c r="D5" t="b">
        <f>Sheet1!D5=VLINK</f>
        <v>1</v>
      </c>
      <c r="F5" t="b">
        <f>Sheet1!F5=VLINK</f>
        <v>1</v>
      </c>
      <c r="H5" t="b">
        <f>Sheet1!H5=VLINK</f>
        <v>0</v>
      </c>
      <c r="J5" t="b">
        <f>Sheet1!J5=VLINK</f>
        <v>0</v>
      </c>
      <c r="L5" t="b">
        <f>Sheet1!L5=VLINK</f>
        <v>0</v>
      </c>
      <c r="N5" t="b">
        <f>Sheet1!N5=VLINK</f>
        <v>0</v>
      </c>
      <c r="P5" t="b">
        <f>Sheet1!P5=VLINK</f>
        <v>0</v>
      </c>
    </row>
    <row r="6" spans="2:19" x14ac:dyDescent="0.25">
      <c r="C6" t="str">
        <f>IF(C7="","","AND("&amp;C7)</f>
        <v/>
      </c>
      <c r="D6" t="str">
        <f>IF(D7="","",C6&amp;IF(D7=",","",D7))</f>
        <v>AND(</v>
      </c>
      <c r="E6" t="str">
        <f t="shared" ref="E6" si="1">IF(E7="","",D6&amp;IF(E7=",","",E7))</f>
        <v>AND(FALSE,</v>
      </c>
      <c r="F6" t="str">
        <f t="shared" ref="F6" si="2">IF(F7="","",E6&amp;IF(F7=",","",F7))</f>
        <v>AND(FALSE,1)</v>
      </c>
      <c r="G6" t="str">
        <f t="shared" ref="G6" si="3">IF(G7="","",F6&amp;IF(G7=",","",G7))</f>
        <v/>
      </c>
      <c r="H6" t="str">
        <f t="shared" ref="H6" si="4">IF(H7="","",G6&amp;IF(H7=",","",H7))</f>
        <v/>
      </c>
      <c r="I6" t="str">
        <f t="shared" ref="I6" si="5">IF(I7="","",H6&amp;IF(I7=",","",I7))</f>
        <v/>
      </c>
      <c r="J6" t="str">
        <f t="shared" ref="J6" si="6">IF(J7="","",I6&amp;IF(J7=",","",J7))</f>
        <v/>
      </c>
      <c r="K6" t="str">
        <f t="shared" ref="K6" si="7">IF(K7="","",J6&amp;IF(K7=",","",K7))</f>
        <v/>
      </c>
      <c r="L6" t="str">
        <f t="shared" ref="L6" si="8">IF(L7="","",K6&amp;IF(L7=",","",L7))</f>
        <v/>
      </c>
      <c r="M6" t="str">
        <f t="shared" ref="M6" si="9">IF(M7="","",L6&amp;IF(M7=",","",M7))</f>
        <v/>
      </c>
      <c r="N6" t="str">
        <f t="shared" ref="N6" si="10">IF(N7="","",M6&amp;IF(N7=",","",N7))</f>
        <v/>
      </c>
      <c r="O6" t="str">
        <f t="shared" ref="O6" si="11">IF(O7="","",N6&amp;IF(O7=",","",O7))</f>
        <v/>
      </c>
      <c r="P6" t="str">
        <f t="shared" ref="P6" si="12">IF(P7="","",O6&amp;IF(P7=",","",P7))</f>
        <v/>
      </c>
      <c r="Q6" t="str">
        <f t="shared" ref="Q6" si="13">IF(Q7="","",P6&amp;IF(Q7=",","",Q7))</f>
        <v/>
      </c>
      <c r="S6" t="str">
        <f>IF(Sheet1!S6="","",Sheet1!S6)</f>
        <v/>
      </c>
    </row>
    <row r="7" spans="2:19" x14ac:dyDescent="0.25">
      <c r="C7" s="45" t="str">
        <f>IFERROR(IF(Sheet1!C7="","",IF(Sheet1!C7=LINK,"1,",IF(Sheet1!C7=CHKON,VLOOKUP(Sheet1!C6,Sheet1!$V$5:$Y$37,4,0),NOT(VLOOKUP(Sheet1!C6,Sheet1!$V$5:$Y$37,4,0)))&amp;",")),"ERR")</f>
        <v/>
      </c>
      <c r="D7" s="45" t="str">
        <f>IF(D8,IF(C10="","OR(AND(","1),"&amp;D9&amp;"),"),IF(D5,IF(C7="","AND(","1)"),","))</f>
        <v>AND(</v>
      </c>
      <c r="E7" s="45" t="str">
        <f>IFERROR(IF(Sheet1!E7="","",IF(Sheet1!E7=LINK,"1,",IF(Sheet1!E7=CHKON,VLOOKUP(Sheet1!E6,Sheet1!$V$5:$Y$37,4,0),NOT(VLOOKUP(Sheet1!E6,Sheet1!$V$5:$Y$37,4,0)))&amp;",")),"ERR")</f>
        <v>FALSE,</v>
      </c>
      <c r="F7" s="45" t="str">
        <f>IF(F8,IF(E10="","OR(AND(","1),"&amp;F9&amp;"),"),IF(F5,IF(E7="","AND(","1)"),","))</f>
        <v>1)</v>
      </c>
      <c r="G7" s="45" t="str">
        <f>IFERROR(IF(Sheet1!G7="","",IF(Sheet1!G7=LINK,"1,",IF(Sheet1!G7=CHKON,VLOOKUP(Sheet1!G6,Sheet1!$V$5:$Y$37,4,0),NOT(VLOOKUP(Sheet1!G6,Sheet1!$V$5:$Y$37,4,0)))&amp;",")),"ERR")</f>
        <v/>
      </c>
      <c r="H7" s="45" t="str">
        <f>IF(H8,IF(G10="","OR(AND(","1),"&amp;H9&amp;"),"),IF(H5,IF(G7="","AND(","1)"),","))</f>
        <v>,</v>
      </c>
      <c r="I7" s="45" t="str">
        <f>IFERROR(IF(Sheet1!I7="","",IF(Sheet1!I7=LINK,"1,",IF(Sheet1!I7=CHKON,VLOOKUP(Sheet1!I6,Sheet1!$V$5:$Y$37,4,0),NOT(VLOOKUP(Sheet1!I6,Sheet1!$V$5:$Y$37,4,0)))&amp;",")),"ERR")</f>
        <v/>
      </c>
      <c r="J7" s="45" t="str">
        <f>IF(J8,IF(I10="","OR(AND(","1),"&amp;J9&amp;"),"),IF(J5,IF(I7="","AND(","1)"),","))</f>
        <v>,</v>
      </c>
      <c r="K7" s="45" t="str">
        <f>IFERROR(IF(Sheet1!K7="","",IF(Sheet1!K7=LINK,"1,",IF(Sheet1!K7=CHKON,VLOOKUP(Sheet1!K6,Sheet1!$V$5:$Y$37,4,0),NOT(VLOOKUP(Sheet1!K6,Sheet1!$V$5:$Y$37,4,0)))&amp;",")),"ERR")</f>
        <v/>
      </c>
      <c r="L7" s="45" t="str">
        <f>IF(L8,IF(K10="","OR(AND(","1),"&amp;L9&amp;"),"),IF(L5,IF(K7="","AND(","1)"),","))</f>
        <v>,</v>
      </c>
      <c r="M7" s="45" t="str">
        <f>IFERROR(IF(Sheet1!M7="","",IF(Sheet1!M7=LINK,"1,",IF(Sheet1!M7=CHKON,VLOOKUP(Sheet1!M6,Sheet1!$V$5:$Y$37,4,0),NOT(VLOOKUP(Sheet1!M6,Sheet1!$V$5:$Y$37,4,0)))&amp;",")),"ERR")</f>
        <v/>
      </c>
      <c r="N7" s="45" t="str">
        <f>IF(N8,IF(M10="","OR(AND(","1),"&amp;N9&amp;"),"),IF(N5,IF(M7="","AND(","1)"),","))</f>
        <v>,</v>
      </c>
      <c r="O7" s="45" t="str">
        <f>IFERROR(IF(Sheet1!O7="","",IF(Sheet1!O7=LINK,"1,",IF(Sheet1!O7=CHKON,VLOOKUP(Sheet1!O6,Sheet1!$V$5:$Y$37,4,0),NOT(VLOOKUP(Sheet1!O6,Sheet1!$V$5:$Y$37,4,0)))&amp;",")),"ERR")</f>
        <v/>
      </c>
      <c r="P7" s="45" t="str">
        <f>IF(P8,IF(O10="","OR(AND(","1),"&amp;P9&amp;"),"),IF(P5,IF(O7="","AND(","1)"),","))</f>
        <v>,</v>
      </c>
      <c r="Q7" s="45" t="str">
        <f>IFERROR(IF(Sheet1!Q7="","",IF(Sheet1!Q7=LINK,"1",IF(Sheet1!Q7=CHKON,VLOOKUP(Sheet1!Q6,Sheet1!$V$5:$Y$37,4,0),NOT(VLOOKUP(Sheet1!Q6,Sheet1!$V$5:$Y$37,4,0))))),"ERR")</f>
        <v/>
      </c>
      <c r="R7" s="45" t="str">
        <f>IF(Q6="","","IFERROR("&amp;Q6&amp;$S$2)</f>
        <v/>
      </c>
      <c r="S7" s="50">
        <v>0</v>
      </c>
    </row>
    <row r="8" spans="2:19" x14ac:dyDescent="0.25">
      <c r="B8" t="b">
        <v>1</v>
      </c>
      <c r="D8" t="b">
        <f>Sheet1!D8=VLINK</f>
        <v>0</v>
      </c>
      <c r="F8" t="b">
        <f>Sheet1!F8=VLINK</f>
        <v>0</v>
      </c>
      <c r="H8" t="b">
        <f>Sheet1!H8=VLINK</f>
        <v>0</v>
      </c>
      <c r="J8" t="b">
        <f>Sheet1!J8=VLINK</f>
        <v>0</v>
      </c>
      <c r="L8" t="b">
        <f>Sheet1!L8=VLINK</f>
        <v>0</v>
      </c>
      <c r="N8" t="b">
        <f>Sheet1!N8=VLINK</f>
        <v>0</v>
      </c>
      <c r="P8" t="b">
        <f>Sheet1!P8=VLINK</f>
        <v>0</v>
      </c>
    </row>
    <row r="9" spans="2:19" x14ac:dyDescent="0.25">
      <c r="C9" t="str">
        <f>IF(C10="","","AND("&amp;C10)</f>
        <v/>
      </c>
      <c r="D9" t="str">
        <f>IF(D10="","",C9&amp;IF(D10=",","",D10))</f>
        <v/>
      </c>
      <c r="E9" t="str">
        <f t="shared" ref="E9" si="14">IF(E10="","",D9&amp;IF(E10=",","",E10))</f>
        <v/>
      </c>
      <c r="F9" t="str">
        <f t="shared" ref="F9" si="15">IF(F10="","",E9&amp;IF(F10=",","",F10))</f>
        <v/>
      </c>
      <c r="G9" t="str">
        <f t="shared" ref="G9" si="16">IF(G10="","",F9&amp;IF(G10=",","",G10))</f>
        <v/>
      </c>
      <c r="H9" t="str">
        <f t="shared" ref="H9" si="17">IF(H10="","",G9&amp;IF(H10=",","",H10))</f>
        <v/>
      </c>
      <c r="I9" t="str">
        <f t="shared" ref="I9" si="18">IF(I10="","",H9&amp;IF(I10=",","",I10))</f>
        <v/>
      </c>
      <c r="J9" t="str">
        <f t="shared" ref="J9" si="19">IF(J10="","",I9&amp;IF(J10=",","",J10))</f>
        <v/>
      </c>
      <c r="K9" t="str">
        <f t="shared" ref="K9" si="20">IF(K10="","",J9&amp;IF(K10=",","",K10))</f>
        <v/>
      </c>
      <c r="L9" t="str">
        <f t="shared" ref="L9" si="21">IF(L10="","",K9&amp;IF(L10=",","",L10))</f>
        <v/>
      </c>
      <c r="M9" t="str">
        <f t="shared" ref="M9" si="22">IF(M10="","",L9&amp;IF(M10=",","",M10))</f>
        <v/>
      </c>
      <c r="N9" t="str">
        <f t="shared" ref="N9" si="23">IF(N10="","",M9&amp;IF(N10=",","",N10))</f>
        <v/>
      </c>
      <c r="O9" t="str">
        <f t="shared" ref="O9" si="24">IF(O10="","",N9&amp;IF(O10=",","",O10))</f>
        <v/>
      </c>
      <c r="P9" t="str">
        <f t="shared" ref="P9" si="25">IF(P10="","",O9&amp;IF(P10=",","",P10))</f>
        <v/>
      </c>
      <c r="Q9" t="str">
        <f t="shared" ref="Q9" si="26">IF(Q10="","",P9&amp;IF(Q10=",","",Q10))</f>
        <v/>
      </c>
      <c r="S9" t="str">
        <f>IF(Sheet1!S9="","",Sheet1!S9)</f>
        <v/>
      </c>
    </row>
    <row r="10" spans="2:19" x14ac:dyDescent="0.25">
      <c r="C10" s="45" t="str">
        <f>IFERROR(IF(Sheet1!C10="","",IF(Sheet1!C10=LINK,"1,",IF(Sheet1!C10=CHKON,VLOOKUP(Sheet1!C9,Sheet1!$V$5:$Y$37,4,0),NOT(VLOOKUP(Sheet1!C9,Sheet1!$V$5:$Y$37,4,0)))&amp;",")),"ERR")</f>
        <v/>
      </c>
      <c r="D10" s="45" t="str">
        <f>IF(D11,IF(C13="","OR(AND(","1),"&amp;D12&amp;"),"),IF(D8,IF(C10="","AND(","1)"),","))</f>
        <v>,</v>
      </c>
      <c r="E10" s="45" t="str">
        <f>IFERROR(IF(Sheet1!E10="","",IF(Sheet1!E10=LINK,"1,",IF(Sheet1!E10=CHKON,VLOOKUP(Sheet1!E9,Sheet1!$V$5:$Y$37,4,0),NOT(VLOOKUP(Sheet1!E9,Sheet1!$V$5:$Y$37,4,0)))&amp;",")),"ERR")</f>
        <v/>
      </c>
      <c r="F10" s="45" t="str">
        <f>IF(F11,IF(E13="","OR(AND(","1),"&amp;F12&amp;"),"),IF(F8,IF(E10="","AND(","1)"),","))</f>
        <v>,</v>
      </c>
      <c r="G10" s="45" t="str">
        <f>IFERROR(IF(Sheet1!G10="","",IF(Sheet1!G10=LINK,"1,",IF(Sheet1!G10=CHKON,VLOOKUP(Sheet1!G9,Sheet1!$V$5:$Y$37,4,0),NOT(VLOOKUP(Sheet1!G9,Sheet1!$V$5:$Y$37,4,0)))&amp;",")),"ERR")</f>
        <v/>
      </c>
      <c r="H10" s="45" t="str">
        <f>IF(H11,IF(G13="","OR(AND(","1),"&amp;H12&amp;"),"),IF(H8,IF(G10="","AND(","1)"),","))</f>
        <v>,</v>
      </c>
      <c r="I10" s="45" t="str">
        <f>IFERROR(IF(Sheet1!I10="","",IF(Sheet1!I10=LINK,"1,",IF(Sheet1!I10=CHKON,VLOOKUP(Sheet1!I9,Sheet1!$V$5:$Y$37,4,0),NOT(VLOOKUP(Sheet1!I9,Sheet1!$V$5:$Y$37,4,0)))&amp;",")),"ERR")</f>
        <v/>
      </c>
      <c r="J10" s="45" t="str">
        <f>IF(J11,IF(I13="","OR(AND(","1),"&amp;J12&amp;"),"),IF(J8,IF(I10="","AND(","1)"),","))</f>
        <v>,</v>
      </c>
      <c r="K10" s="45" t="str">
        <f>IFERROR(IF(Sheet1!K10="","",IF(Sheet1!K10=LINK,"1,",IF(Sheet1!K10=CHKON,VLOOKUP(Sheet1!K9,Sheet1!$V$5:$Y$37,4,0),NOT(VLOOKUP(Sheet1!K9,Sheet1!$V$5:$Y$37,4,0)))&amp;",")),"ERR")</f>
        <v/>
      </c>
      <c r="L10" s="45" t="str">
        <f>IF(L11,IF(K13="","OR(AND(","1),"&amp;L12&amp;"),"),IF(L8,IF(K10="","AND(","1)"),","))</f>
        <v>,</v>
      </c>
      <c r="M10" s="45" t="str">
        <f>IFERROR(IF(Sheet1!M10="","",IF(Sheet1!M10=LINK,"1,",IF(Sheet1!M10=CHKON,VLOOKUP(Sheet1!M9,Sheet1!$V$5:$Y$37,4,0),NOT(VLOOKUP(Sheet1!M9,Sheet1!$V$5:$Y$37,4,0)))&amp;",")),"ERR")</f>
        <v/>
      </c>
      <c r="N10" s="45" t="str">
        <f>IF(N11,IF(M13="","OR(AND(","1),"&amp;N12&amp;"),"),IF(N8,IF(M10="","AND(","1)"),","))</f>
        <v>,</v>
      </c>
      <c r="O10" s="45" t="str">
        <f>IFERROR(IF(Sheet1!O10="","",IF(Sheet1!O10=LINK,"1,",IF(Sheet1!O10=CHKON,VLOOKUP(Sheet1!O9,Sheet1!$V$5:$Y$37,4,0),NOT(VLOOKUP(Sheet1!O9,Sheet1!$V$5:$Y$37,4,0)))&amp;",")),"ERR")</f>
        <v/>
      </c>
      <c r="P10" s="45" t="str">
        <f>IF(P11,IF(O13="","OR(AND(","1),"&amp;P12&amp;"),"),IF(P8,IF(O10="","AND(","1)"),","))</f>
        <v>,</v>
      </c>
      <c r="Q10" s="45" t="str">
        <f>IFERROR(IF(Sheet1!Q10="","",IF(Sheet1!Q10=LINK,"1",IF(Sheet1!Q10=CHKON,VLOOKUP(Sheet1!Q9,Sheet1!$V$5:$Y$37,4,0),NOT(VLOOKUP(Sheet1!Q9,Sheet1!$V$5:$Y$37,4,0))))),"ERR")</f>
        <v/>
      </c>
      <c r="R10" s="45" t="str">
        <f>IF(Q9="","","IFERROR("&amp;Q9&amp;$S$2)</f>
        <v/>
      </c>
      <c r="S10" s="50">
        <v>0</v>
      </c>
    </row>
    <row r="11" spans="2:19" x14ac:dyDescent="0.25">
      <c r="B11" t="b">
        <v>1</v>
      </c>
      <c r="D11" t="b">
        <f>Sheet1!D11=VLINK</f>
        <v>0</v>
      </c>
      <c r="F11" t="b">
        <f>Sheet1!F11=VLINK</f>
        <v>0</v>
      </c>
      <c r="H11" t="b">
        <f>Sheet1!H11=VLINK</f>
        <v>0</v>
      </c>
      <c r="J11" t="b">
        <f>Sheet1!J11=VLINK</f>
        <v>0</v>
      </c>
      <c r="L11" t="b">
        <f>Sheet1!L11=VLINK</f>
        <v>0</v>
      </c>
      <c r="N11" t="b">
        <f>Sheet1!N11=VLINK</f>
        <v>0</v>
      </c>
      <c r="P11" t="b">
        <f>Sheet1!P11=VLINK</f>
        <v>0</v>
      </c>
    </row>
    <row r="12" spans="2:19" x14ac:dyDescent="0.25">
      <c r="C12" t="str">
        <f>IF(C13="","","AND("&amp;C13)</f>
        <v/>
      </c>
      <c r="D12" t="str">
        <f>IF(D13="","",C12&amp;IF(D13=",","",D13))</f>
        <v/>
      </c>
      <c r="E12" t="str">
        <f t="shared" ref="E12" si="27">IF(E13="","",D12&amp;IF(E13=",","",E13))</f>
        <v/>
      </c>
      <c r="F12" t="str">
        <f t="shared" ref="F12" si="28">IF(F13="","",E12&amp;IF(F13=",","",F13))</f>
        <v/>
      </c>
      <c r="G12" t="str">
        <f t="shared" ref="G12" si="29">IF(G13="","",F12&amp;IF(G13=",","",G13))</f>
        <v/>
      </c>
      <c r="H12" t="str">
        <f t="shared" ref="H12" si="30">IF(H13="","",G12&amp;IF(H13=",","",H13))</f>
        <v/>
      </c>
      <c r="I12" t="str">
        <f t="shared" ref="I12" si="31">IF(I13="","",H12&amp;IF(I13=",","",I13))</f>
        <v/>
      </c>
      <c r="J12" t="str">
        <f t="shared" ref="J12" si="32">IF(J13="","",I12&amp;IF(J13=",","",J13))</f>
        <v/>
      </c>
      <c r="K12" t="str">
        <f t="shared" ref="K12" si="33">IF(K13="","",J12&amp;IF(K13=",","",K13))</f>
        <v/>
      </c>
      <c r="L12" t="str">
        <f t="shared" ref="L12" si="34">IF(L13="","",K12&amp;IF(L13=",","",L13))</f>
        <v/>
      </c>
      <c r="M12" t="str">
        <f t="shared" ref="M12" si="35">IF(M13="","",L12&amp;IF(M13=",","",M13))</f>
        <v/>
      </c>
      <c r="N12" t="str">
        <f t="shared" ref="N12" si="36">IF(N13="","",M12&amp;IF(N13=",","",N13))</f>
        <v/>
      </c>
      <c r="O12" t="str">
        <f t="shared" ref="O12" si="37">IF(O13="","",N12&amp;IF(O13=",","",O13))</f>
        <v/>
      </c>
      <c r="P12" t="str">
        <f t="shared" ref="P12" si="38">IF(P13="","",O12&amp;IF(P13=",","",P13))</f>
        <v/>
      </c>
      <c r="Q12" t="str">
        <f t="shared" ref="Q12" si="39">IF(Q13="","",P12&amp;IF(Q13=",","",Q13))</f>
        <v/>
      </c>
      <c r="R12" t="str">
        <f t="shared" ref="R12" si="40">IF(Q13="","",Q12&amp;R13)</f>
        <v/>
      </c>
      <c r="S12" t="str">
        <f>IF(Sheet1!S12="","",Sheet1!S12)</f>
        <v/>
      </c>
    </row>
    <row r="13" spans="2:19" x14ac:dyDescent="0.25">
      <c r="C13" s="45" t="str">
        <f>IFERROR(IF(Sheet1!C13="","",IF(Sheet1!C13=LINK,"1,",IF(Sheet1!C13=CHKON,VLOOKUP(Sheet1!C12,Sheet1!$V$5:$Y$37,4,0),NOT(VLOOKUP(Sheet1!C12,Sheet1!$V$5:$Y$37,4,0)))&amp;",")),"ERR")</f>
        <v/>
      </c>
      <c r="D13" s="45" t="str">
        <f>IF(D14,IF(C16="","OR(AND(","1),"&amp;D15&amp;"),"),IF(D11,IF(C13="","AND(","1)"),","))</f>
        <v>,</v>
      </c>
      <c r="E13" s="45" t="str">
        <f>IFERROR(IF(Sheet1!E13="","",IF(Sheet1!E13=LINK,"1,",IF(Sheet1!E13=CHKON,VLOOKUP(Sheet1!E12,Sheet1!$V$5:$Y$37,4,0),NOT(VLOOKUP(Sheet1!E12,Sheet1!$V$5:$Y$37,4,0)))&amp;",")),"ERR")</f>
        <v/>
      </c>
      <c r="F13" s="45" t="str">
        <f>IF(F14,IF(E16="","OR(AND(","1),"&amp;F15&amp;"),"),IF(F11,IF(E13="","AND(","1)"),","))</f>
        <v>,</v>
      </c>
      <c r="G13" s="45" t="str">
        <f>IFERROR(IF(Sheet1!G13="","",IF(Sheet1!G13=LINK,"1,",IF(Sheet1!G13=CHKON,VLOOKUP(Sheet1!G12,Sheet1!$V$5:$Y$37,4,0),NOT(VLOOKUP(Sheet1!G12,Sheet1!$V$5:$Y$37,4,0)))&amp;",")),"ERR")</f>
        <v/>
      </c>
      <c r="H13" s="45" t="str">
        <f>IF(H14,IF(G16="","OR(AND(","1),"&amp;H15&amp;"),"),IF(H11,IF(G13="","AND(","1)"),","))</f>
        <v>,</v>
      </c>
      <c r="I13" s="45" t="str">
        <f>IFERROR(IF(Sheet1!I13="","",IF(Sheet1!I13=LINK,"1,",IF(Sheet1!I13=CHKON,VLOOKUP(Sheet1!I12,Sheet1!$V$5:$Y$37,4,0),NOT(VLOOKUP(Sheet1!I12,Sheet1!$V$5:$Y$37,4,0)))&amp;",")),"ERR")</f>
        <v/>
      </c>
      <c r="J13" s="45" t="str">
        <f>IF(J14,IF(I16="","OR(AND(","1),"&amp;J15&amp;"),"),IF(J11,IF(I13="","AND(","1)"),","))</f>
        <v>,</v>
      </c>
      <c r="K13" s="45" t="str">
        <f>IFERROR(IF(Sheet1!K13="","",IF(Sheet1!K13=LINK,"1,",IF(Sheet1!K13=CHKON,VLOOKUP(Sheet1!K12,Sheet1!$V$5:$Y$37,4,0),NOT(VLOOKUP(Sheet1!K12,Sheet1!$V$5:$Y$37,4,0)))&amp;",")),"ERR")</f>
        <v/>
      </c>
      <c r="L13" s="45" t="str">
        <f>IF(L14,IF(K16="","OR(AND(","1),"&amp;L15&amp;"),"),IF(L11,IF(K13="","AND(","1)"),","))</f>
        <v>,</v>
      </c>
      <c r="M13" s="45" t="str">
        <f>IFERROR(IF(Sheet1!M13="","",IF(Sheet1!M13=LINK,"1,",IF(Sheet1!M13=CHKON,VLOOKUP(Sheet1!M12,Sheet1!$V$5:$Y$37,4,0),NOT(VLOOKUP(Sheet1!M12,Sheet1!$V$5:$Y$37,4,0)))&amp;",")),"ERR")</f>
        <v/>
      </c>
      <c r="N13" s="45" t="str">
        <f>IF(N14,IF(M16="","OR(AND(","1),"&amp;N15&amp;"),"),IF(N11,IF(M13="","AND(","1)"),","))</f>
        <v>,</v>
      </c>
      <c r="O13" s="45" t="str">
        <f>IFERROR(IF(Sheet1!O13="","",IF(Sheet1!O13=LINK,"1,",IF(Sheet1!O13=CHKON,VLOOKUP(Sheet1!O12,Sheet1!$V$5:$Y$37,4,0),NOT(VLOOKUP(Sheet1!O12,Sheet1!$V$5:$Y$37,4,0)))&amp;",")),"ERR")</f>
        <v/>
      </c>
      <c r="P13" s="45" t="str">
        <f>IF(P14,IF(O16="","OR(AND(","1),"&amp;P15&amp;"),"),IF(P11,IF(O13="","AND(","1)"),","))</f>
        <v>,</v>
      </c>
      <c r="Q13" s="45" t="str">
        <f>IFERROR(IF(Sheet1!Q13="","",IF(Sheet1!Q13=LINK,"1",IF(Sheet1!Q13=CHKON,VLOOKUP(Sheet1!Q12,Sheet1!$V$5:$Y$37,4,0),NOT(VLOOKUP(Sheet1!Q12,Sheet1!$V$5:$Y$37,4,0))))),"ERR")</f>
        <v/>
      </c>
      <c r="R13" s="45" t="str">
        <f>IF(Q12="","","IFERROR("&amp;Q12&amp;$S$2)</f>
        <v/>
      </c>
      <c r="S13" s="50">
        <v>0</v>
      </c>
    </row>
    <row r="14" spans="2:19" x14ac:dyDescent="0.25">
      <c r="B14" t="b">
        <v>1</v>
      </c>
      <c r="D14" t="b">
        <f>Sheet1!D14=VLINK</f>
        <v>0</v>
      </c>
      <c r="F14" t="b">
        <f>Sheet1!F14=VLINK</f>
        <v>0</v>
      </c>
      <c r="H14" t="b">
        <f>Sheet1!H14=VLINK</f>
        <v>0</v>
      </c>
      <c r="J14" t="b">
        <f>Sheet1!J14=VLINK</f>
        <v>0</v>
      </c>
      <c r="L14" t="b">
        <f>Sheet1!L14=VLINK</f>
        <v>0</v>
      </c>
      <c r="N14" t="b">
        <f>Sheet1!N14=VLINK</f>
        <v>0</v>
      </c>
      <c r="P14" t="b">
        <f>Sheet1!P14=VLINK</f>
        <v>0</v>
      </c>
    </row>
    <row r="15" spans="2:19" x14ac:dyDescent="0.25">
      <c r="C15" t="str">
        <f>IF(C16="","","AND("&amp;C16)</f>
        <v/>
      </c>
      <c r="D15" t="str">
        <f>IF(D16="","",C15&amp;IF(D16=",","",D16))</f>
        <v/>
      </c>
      <c r="E15" t="str">
        <f t="shared" ref="E15" si="41">IF(E16="","",D15&amp;IF(E16=",","",E16))</f>
        <v/>
      </c>
      <c r="F15" t="str">
        <f t="shared" ref="F15" si="42">IF(F16="","",E15&amp;IF(F16=",","",F16))</f>
        <v/>
      </c>
      <c r="G15" t="str">
        <f t="shared" ref="G15" si="43">IF(G16="","",F15&amp;IF(G16=",","",G16))</f>
        <v/>
      </c>
      <c r="H15" t="str">
        <f t="shared" ref="H15" si="44">IF(H16="","",G15&amp;IF(H16=",","",H16))</f>
        <v/>
      </c>
      <c r="I15" t="str">
        <f t="shared" ref="I15" si="45">IF(I16="","",H15&amp;IF(I16=",","",I16))</f>
        <v/>
      </c>
      <c r="J15" t="str">
        <f t="shared" ref="J15" si="46">IF(J16="","",I15&amp;IF(J16=",","",J16))</f>
        <v/>
      </c>
      <c r="K15" t="str">
        <f t="shared" ref="K15" si="47">IF(K16="","",J15&amp;IF(K16=",","",K16))</f>
        <v/>
      </c>
      <c r="L15" t="str">
        <f t="shared" ref="L15" si="48">IF(L16="","",K15&amp;IF(L16=",","",L16))</f>
        <v/>
      </c>
      <c r="M15" t="str">
        <f t="shared" ref="M15" si="49">IF(M16="","",L15&amp;IF(M16=",","",M16))</f>
        <v/>
      </c>
      <c r="N15" t="str">
        <f t="shared" ref="N15" si="50">IF(N16="","",M15&amp;IF(N16=",","",N16))</f>
        <v/>
      </c>
      <c r="O15" t="str">
        <f t="shared" ref="O15" si="51">IF(O16="","",N15&amp;IF(O16=",","",O16))</f>
        <v/>
      </c>
      <c r="P15" t="str">
        <f t="shared" ref="P15" si="52">IF(P16="","",O15&amp;IF(P16=",","",P16))</f>
        <v/>
      </c>
      <c r="Q15" t="str">
        <f t="shared" ref="Q15" si="53">IF(Q16="","",P15&amp;IF(Q16=",","",Q16))</f>
        <v/>
      </c>
      <c r="S15" t="str">
        <f>IF(Sheet1!S15="","",Sheet1!S15)</f>
        <v/>
      </c>
    </row>
    <row r="16" spans="2:19" x14ac:dyDescent="0.25">
      <c r="C16" s="45" t="str">
        <f>IFERROR(IF(Sheet1!C16="","",IF(Sheet1!C16=LINK,"1,",IF(Sheet1!C16=CHKON,VLOOKUP(Sheet1!C15,Sheet1!$V$5:$Y$37,4,0),NOT(VLOOKUP(Sheet1!C15,Sheet1!$V$5:$Y$37,4,0)))&amp;",")),"ERR")</f>
        <v/>
      </c>
      <c r="D16" s="45" t="str">
        <f>IF(D17,IF(C19="","OR(AND(","1),"&amp;D18&amp;"),"),IF(D14,IF(C16="","AND(","1)"),","))</f>
        <v>,</v>
      </c>
      <c r="E16" s="45" t="str">
        <f>IFERROR(IF(Sheet1!E16="","",IF(Sheet1!E16=LINK,"1,",IF(Sheet1!E16=CHKON,VLOOKUP(Sheet1!E15,Sheet1!$V$5:$Y$37,4,0),NOT(VLOOKUP(Sheet1!E15,Sheet1!$V$5:$Y$37,4,0)))&amp;",")),"ERR")</f>
        <v/>
      </c>
      <c r="F16" s="45" t="str">
        <f>IF(F17,IF(E19="","OR(AND(","1),"&amp;F18&amp;"),"),IF(F14,IF(E16="","AND(","1)"),","))</f>
        <v>,</v>
      </c>
      <c r="G16" s="45" t="str">
        <f>IFERROR(IF(Sheet1!G16="","",IF(Sheet1!G16=LINK,"1,",IF(Sheet1!G16=CHKON,VLOOKUP(Sheet1!G15,Sheet1!$V$5:$Y$37,4,0),NOT(VLOOKUP(Sheet1!G15,Sheet1!$V$5:$Y$37,4,0)))&amp;",")),"ERR")</f>
        <v/>
      </c>
      <c r="H16" s="45" t="str">
        <f>IF(H17,IF(G19="","OR(AND(","1),"&amp;H18&amp;"),"),IF(H14,IF(G16="","AND(","1)"),","))</f>
        <v>,</v>
      </c>
      <c r="I16" s="45" t="str">
        <f>IFERROR(IF(Sheet1!I16="","",IF(Sheet1!I16=LINK,"1,",IF(Sheet1!I16=CHKON,VLOOKUP(Sheet1!I15,Sheet1!$V$5:$Y$37,4,0),NOT(VLOOKUP(Sheet1!I15,Sheet1!$V$5:$Y$37,4,0)))&amp;",")),"ERR")</f>
        <v/>
      </c>
      <c r="J16" s="45" t="str">
        <f>IF(J17,IF(I19="","OR(AND(","1),"&amp;J18&amp;"),"),IF(J14,IF(I16="","AND(","1)"),","))</f>
        <v>,</v>
      </c>
      <c r="K16" s="45" t="str">
        <f>IFERROR(IF(Sheet1!K16="","",IF(Sheet1!K16=LINK,"1,",IF(Sheet1!K16=CHKON,VLOOKUP(Sheet1!K15,Sheet1!$V$5:$Y$37,4,0),NOT(VLOOKUP(Sheet1!K15,Sheet1!$V$5:$Y$37,4,0)))&amp;",")),"ERR")</f>
        <v/>
      </c>
      <c r="L16" s="45" t="str">
        <f>IF(L17,IF(K19="","OR(AND(","1),"&amp;L18&amp;"),"),IF(L14,IF(K16="","AND(","1)"),","))</f>
        <v>,</v>
      </c>
      <c r="M16" s="45" t="str">
        <f>IFERROR(IF(Sheet1!M16="","",IF(Sheet1!M16=LINK,"1,",IF(Sheet1!M16=CHKON,VLOOKUP(Sheet1!M15,Sheet1!$V$5:$Y$37,4,0),NOT(VLOOKUP(Sheet1!M15,Sheet1!$V$5:$Y$37,4,0)))&amp;",")),"ERR")</f>
        <v/>
      </c>
      <c r="N16" s="45" t="str">
        <f>IF(N17,IF(M19="","OR(AND(","1),"&amp;N18&amp;"),"),IF(N14,IF(M16="","AND(","1)"),","))</f>
        <v>,</v>
      </c>
      <c r="O16" s="45" t="str">
        <f>IFERROR(IF(Sheet1!O16="","",IF(Sheet1!O16=LINK,"1,",IF(Sheet1!O16=CHKON,VLOOKUP(Sheet1!O15,Sheet1!$V$5:$Y$37,4,0),NOT(VLOOKUP(Sheet1!O15,Sheet1!$V$5:$Y$37,4,0)))&amp;",")),"ERR")</f>
        <v/>
      </c>
      <c r="P16" s="45" t="str">
        <f>IF(P17,IF(O19="","OR(AND(","1),"&amp;P18&amp;"),"),IF(P14,IF(O16="","AND(","1)"),","))</f>
        <v>,</v>
      </c>
      <c r="Q16" s="45" t="str">
        <f>IFERROR(IF(Sheet1!Q16="","",IF(Sheet1!Q16=LINK,"1",IF(Sheet1!Q16=CHKON,VLOOKUP(Sheet1!Q15,Sheet1!$V$5:$Y$37,4,0),NOT(VLOOKUP(Sheet1!Q15,Sheet1!$V$5:$Y$37,4,0))))),"ERR")</f>
        <v/>
      </c>
      <c r="R16" s="45" t="str">
        <f>IF(Q15="","","IFERROR("&amp;Q15&amp;$S$2)</f>
        <v/>
      </c>
      <c r="S16" s="50">
        <v>0</v>
      </c>
    </row>
    <row r="17" spans="2:19" x14ac:dyDescent="0.25">
      <c r="B17" t="b">
        <v>1</v>
      </c>
      <c r="D17" t="b">
        <f>Sheet1!D17=VLINK</f>
        <v>0</v>
      </c>
      <c r="F17" t="b">
        <f>Sheet1!F17=VLINK</f>
        <v>0</v>
      </c>
      <c r="H17" t="b">
        <f>Sheet1!H17=VLINK</f>
        <v>0</v>
      </c>
      <c r="J17" t="b">
        <f>Sheet1!J17=VLINK</f>
        <v>0</v>
      </c>
      <c r="L17" t="b">
        <f>Sheet1!L17=VLINK</f>
        <v>0</v>
      </c>
      <c r="N17" t="b">
        <f>Sheet1!N17=VLINK</f>
        <v>0</v>
      </c>
      <c r="P17" t="b">
        <f>Sheet1!P17=VLINK</f>
        <v>0</v>
      </c>
    </row>
    <row r="18" spans="2:19" x14ac:dyDescent="0.25">
      <c r="C18" t="str">
        <f>IF(C19="","","AND("&amp;C19)</f>
        <v/>
      </c>
      <c r="D18" t="str">
        <f>IF(D19="","",C18&amp;IF(D19=",","",D19))</f>
        <v/>
      </c>
      <c r="E18" t="str">
        <f t="shared" ref="E18" si="54">IF(E19="","",D18&amp;IF(E19=",","",E19))</f>
        <v/>
      </c>
      <c r="F18" t="str">
        <f t="shared" ref="F18" si="55">IF(F19="","",E18&amp;IF(F19=",","",F19))</f>
        <v/>
      </c>
      <c r="G18" t="str">
        <f t="shared" ref="G18" si="56">IF(G19="","",F18&amp;IF(G19=",","",G19))</f>
        <v/>
      </c>
      <c r="H18" t="str">
        <f t="shared" ref="H18" si="57">IF(H19="","",G18&amp;IF(H19=",","",H19))</f>
        <v/>
      </c>
      <c r="I18" t="str">
        <f t="shared" ref="I18" si="58">IF(I19="","",H18&amp;IF(I19=",","",I19))</f>
        <v/>
      </c>
      <c r="J18" t="str">
        <f t="shared" ref="J18" si="59">IF(J19="","",I18&amp;IF(J19=",","",J19))</f>
        <v/>
      </c>
      <c r="K18" t="str">
        <f t="shared" ref="K18" si="60">IF(K19="","",J18&amp;IF(K19=",","",K19))</f>
        <v/>
      </c>
      <c r="L18" t="str">
        <f t="shared" ref="L18" si="61">IF(L19="","",K18&amp;IF(L19=",","",L19))</f>
        <v/>
      </c>
      <c r="M18" t="str">
        <f t="shared" ref="M18" si="62">IF(M19="","",L18&amp;IF(M19=",","",M19))</f>
        <v/>
      </c>
      <c r="N18" t="str">
        <f t="shared" ref="N18" si="63">IF(N19="","",M18&amp;IF(N19=",","",N19))</f>
        <v/>
      </c>
      <c r="O18" t="str">
        <f t="shared" ref="O18" si="64">IF(O19="","",N18&amp;IF(O19=",","",O19))</f>
        <v/>
      </c>
      <c r="P18" t="str">
        <f t="shared" ref="P18" si="65">IF(P19="","",O18&amp;IF(P19=",","",P19))</f>
        <v/>
      </c>
      <c r="Q18" t="str">
        <f t="shared" ref="Q18" si="66">IF(Q19="","",P18&amp;IF(Q19=",","",Q19))</f>
        <v/>
      </c>
      <c r="S18" t="str">
        <f>IF(Sheet1!S18="","",Sheet1!S18)</f>
        <v/>
      </c>
    </row>
    <row r="19" spans="2:19" x14ac:dyDescent="0.25">
      <c r="C19" s="45" t="str">
        <f>IFERROR(IF(Sheet1!C19="","",IF(Sheet1!C19=LINK,"1,",IF(Sheet1!C19=CHKON,VLOOKUP(Sheet1!C18,Sheet1!$V$5:$Y$37,4,0),NOT(VLOOKUP(Sheet1!C18,Sheet1!$V$5:$Y$37,4,0)))&amp;",")),"ERR")</f>
        <v/>
      </c>
      <c r="D19" s="45" t="str">
        <f>IF(D20,IF(C22="","OR(AND(","1),"&amp;D21&amp;"),"),IF(D17,IF(C19="","AND(","1)"),","))</f>
        <v>,</v>
      </c>
      <c r="E19" s="45" t="str">
        <f>IFERROR(IF(Sheet1!E19="","",IF(Sheet1!E19=LINK,"1,",IF(Sheet1!E19=CHKON,VLOOKUP(Sheet1!E18,Sheet1!$V$5:$Y$37,4,0),NOT(VLOOKUP(Sheet1!E18,Sheet1!$V$5:$Y$37,4,0)))&amp;",")),"ERR")</f>
        <v/>
      </c>
      <c r="F19" s="45" t="str">
        <f>IF(F20,IF(E22="","OR(AND(","1),"&amp;F21&amp;"),"),IF(F17,IF(E19="","AND(","1)"),","))</f>
        <v>,</v>
      </c>
      <c r="G19" s="45" t="str">
        <f>IFERROR(IF(Sheet1!G19="","",IF(Sheet1!G19=LINK,"1,",IF(Sheet1!G19=CHKON,VLOOKUP(Sheet1!G18,Sheet1!$V$5:$Y$37,4,0),NOT(VLOOKUP(Sheet1!G18,Sheet1!$V$5:$Y$37,4,0)))&amp;",")),"ERR")</f>
        <v/>
      </c>
      <c r="H19" s="45" t="str">
        <f>IF(H20,IF(G22="","OR(AND(","1),"&amp;H21&amp;"),"),IF(H17,IF(G19="","AND(","1)"),","))</f>
        <v>,</v>
      </c>
      <c r="I19" s="45" t="str">
        <f>IFERROR(IF(Sheet1!I19="","",IF(Sheet1!I19=LINK,"1,",IF(Sheet1!I19=CHKON,VLOOKUP(Sheet1!I18,Sheet1!$V$5:$Y$37,4,0),NOT(VLOOKUP(Sheet1!I18,Sheet1!$V$5:$Y$37,4,0)))&amp;",")),"ERR")</f>
        <v/>
      </c>
      <c r="J19" s="45" t="str">
        <f>IF(J20,IF(I22="","OR(AND(","1),"&amp;J21&amp;"),"),IF(J17,IF(I19="","AND(","1)"),","))</f>
        <v>,</v>
      </c>
      <c r="K19" s="45" t="str">
        <f>IFERROR(IF(Sheet1!K19="","",IF(Sheet1!K19=LINK,"1,",IF(Sheet1!K19=CHKON,VLOOKUP(Sheet1!K18,Sheet1!$V$5:$Y$37,4,0),NOT(VLOOKUP(Sheet1!K18,Sheet1!$V$5:$Y$37,4,0)))&amp;",")),"ERR")</f>
        <v/>
      </c>
      <c r="L19" s="45" t="str">
        <f>IF(L20,IF(K22="","OR(AND(","1),"&amp;L21&amp;"),"),IF(L17,IF(K19="","AND(","1)"),","))</f>
        <v>,</v>
      </c>
      <c r="M19" s="45" t="str">
        <f>IFERROR(IF(Sheet1!M19="","",IF(Sheet1!M19=LINK,"1,",IF(Sheet1!M19=CHKON,VLOOKUP(Sheet1!M18,Sheet1!$V$5:$Y$37,4,0),NOT(VLOOKUP(Sheet1!M18,Sheet1!$V$5:$Y$37,4,0)))&amp;",")),"ERR")</f>
        <v/>
      </c>
      <c r="N19" s="45" t="str">
        <f>IF(N20,IF(M22="","OR(AND(","1),"&amp;N21&amp;"),"),IF(N17,IF(M19="","AND(","1)"),","))</f>
        <v>,</v>
      </c>
      <c r="O19" s="45" t="str">
        <f>IFERROR(IF(Sheet1!O19="","",IF(Sheet1!O19=LINK,"1,",IF(Sheet1!O19=CHKON,VLOOKUP(Sheet1!O18,Sheet1!$V$5:$Y$37,4,0),NOT(VLOOKUP(Sheet1!O18,Sheet1!$V$5:$Y$37,4,0)))&amp;",")),"ERR")</f>
        <v/>
      </c>
      <c r="P19" s="45" t="str">
        <f>IF(P20,IF(O22="","OR(AND(","1),"&amp;P21&amp;"),"),IF(P17,IF(O19="","AND(","1)"),","))</f>
        <v>,</v>
      </c>
      <c r="Q19" s="45" t="str">
        <f>IFERROR(IF(Sheet1!Q19="","",IF(Sheet1!Q19=LINK,"1",IF(Sheet1!Q19=CHKON,VLOOKUP(Sheet1!Q18,Sheet1!$V$5:$Y$37,4,0),NOT(VLOOKUP(Sheet1!Q18,Sheet1!$V$5:$Y$37,4,0))))),"ERR")</f>
        <v/>
      </c>
      <c r="R19" s="45" t="str">
        <f>IF(Q18="","","IFERROR("&amp;Q18&amp;$S$2)</f>
        <v/>
      </c>
      <c r="S19" s="50">
        <v>0</v>
      </c>
    </row>
    <row r="20" spans="2:19" x14ac:dyDescent="0.25">
      <c r="B20" t="b">
        <v>1</v>
      </c>
      <c r="D20" t="b">
        <f>Sheet1!D20=VLINK</f>
        <v>0</v>
      </c>
      <c r="F20" t="b">
        <f>Sheet1!F20=VLINK</f>
        <v>0</v>
      </c>
      <c r="H20" t="b">
        <f>Sheet1!H20=VLINK</f>
        <v>0</v>
      </c>
      <c r="J20" t="b">
        <f>Sheet1!J20=VLINK</f>
        <v>0</v>
      </c>
      <c r="L20" t="b">
        <f>Sheet1!L20=VLINK</f>
        <v>0</v>
      </c>
      <c r="N20" t="b">
        <f>Sheet1!N20=VLINK</f>
        <v>0</v>
      </c>
      <c r="P20" t="b">
        <f>Sheet1!P20=VLINK</f>
        <v>0</v>
      </c>
    </row>
    <row r="21" spans="2:19" x14ac:dyDescent="0.25">
      <c r="C21" t="str">
        <f>IF(C22="","","AND("&amp;C22)</f>
        <v/>
      </c>
      <c r="D21" t="str">
        <f>IF(D22="","",C21&amp;IF(D22=",","",D22))</f>
        <v/>
      </c>
      <c r="E21" t="str">
        <f t="shared" ref="E21" si="67">IF(E22="","",D21&amp;IF(E22=",","",E22))</f>
        <v/>
      </c>
      <c r="F21" t="str">
        <f t="shared" ref="F21" si="68">IF(F22="","",E21&amp;IF(F22=",","",F22))</f>
        <v/>
      </c>
      <c r="G21" t="str">
        <f t="shared" ref="G21" si="69">IF(G22="","",F21&amp;IF(G22=",","",G22))</f>
        <v/>
      </c>
      <c r="H21" t="str">
        <f t="shared" ref="H21" si="70">IF(H22="","",G21&amp;IF(H22=",","",H22))</f>
        <v/>
      </c>
      <c r="I21" t="str">
        <f t="shared" ref="I21" si="71">IF(I22="","",H21&amp;IF(I22=",","",I22))</f>
        <v/>
      </c>
      <c r="J21" t="str">
        <f t="shared" ref="J21" si="72">IF(J22="","",I21&amp;IF(J22=",","",J22))</f>
        <v/>
      </c>
      <c r="K21" t="str">
        <f t="shared" ref="K21" si="73">IF(K22="","",J21&amp;IF(K22=",","",K22))</f>
        <v/>
      </c>
      <c r="L21" t="str">
        <f t="shared" ref="L21" si="74">IF(L22="","",K21&amp;IF(L22=",","",L22))</f>
        <v/>
      </c>
      <c r="M21" t="str">
        <f t="shared" ref="M21" si="75">IF(M22="","",L21&amp;IF(M22=",","",M22))</f>
        <v/>
      </c>
      <c r="N21" t="str">
        <f t="shared" ref="N21" si="76">IF(N22="","",M21&amp;IF(N22=",","",N22))</f>
        <v/>
      </c>
      <c r="O21" t="str">
        <f t="shared" ref="O21" si="77">IF(O22="","",N21&amp;IF(O22=",","",O22))</f>
        <v/>
      </c>
      <c r="P21" t="str">
        <f t="shared" ref="P21" si="78">IF(P22="","",O21&amp;IF(P22=",","",P22))</f>
        <v/>
      </c>
      <c r="Q21" t="str">
        <f t="shared" ref="Q21" si="79">IF(Q22="","",P21&amp;IF(Q22=",","",Q22))</f>
        <v/>
      </c>
      <c r="R21" t="str">
        <f t="shared" ref="R21" si="80">IF(Q22="","",Q21&amp;R22)</f>
        <v/>
      </c>
      <c r="S21" t="str">
        <f>IF(Sheet1!S21="","",Sheet1!S21)</f>
        <v/>
      </c>
    </row>
    <row r="22" spans="2:19" x14ac:dyDescent="0.25">
      <c r="C22" s="45" t="str">
        <f>IFERROR(IF(Sheet1!C22="","",IF(Sheet1!C22=LINK,"1,",IF(Sheet1!C22=CHKON,VLOOKUP(Sheet1!C21,Sheet1!$V$5:$Y$37,4,0),NOT(VLOOKUP(Sheet1!C21,Sheet1!$V$5:$Y$37,4,0)))&amp;",")),"ERR")</f>
        <v/>
      </c>
      <c r="D22" s="45" t="str">
        <f>IF(D23,IF(C25="","OR(AND(","1),"&amp;D24&amp;"),"),IF(D20,IF(C22="","AND(","1)"),","))</f>
        <v>,</v>
      </c>
      <c r="E22" s="45" t="str">
        <f>IFERROR(IF(Sheet1!E22="","",IF(Sheet1!E22=LINK,"1,",IF(Sheet1!E22=CHKON,VLOOKUP(Sheet1!E21,Sheet1!$V$5:$Y$37,4,0),NOT(VLOOKUP(Sheet1!E21,Sheet1!$V$5:$Y$37,4,0)))&amp;",")),"ERR")</f>
        <v/>
      </c>
      <c r="F22" s="45" t="str">
        <f>IF(F23,IF(E25="","OR(AND(","1),"&amp;F24&amp;"),"),IF(F20,IF(E22="","AND(","1)"),","))</f>
        <v>,</v>
      </c>
      <c r="G22" s="45" t="str">
        <f>IFERROR(IF(Sheet1!G22="","",IF(Sheet1!G22=LINK,"1,",IF(Sheet1!G22=CHKON,VLOOKUP(Sheet1!G21,Sheet1!$V$5:$Y$37,4,0),NOT(VLOOKUP(Sheet1!G21,Sheet1!$V$5:$Y$37,4,0)))&amp;",")),"ERR")</f>
        <v/>
      </c>
      <c r="H22" s="45" t="str">
        <f>IF(H23,IF(G25="","OR(AND(","1),"&amp;H24&amp;"),"),IF(H20,IF(G22="","AND(","1)"),","))</f>
        <v>,</v>
      </c>
      <c r="I22" s="45" t="str">
        <f>IFERROR(IF(Sheet1!I22="","",IF(Sheet1!I22=LINK,"1,",IF(Sheet1!I22=CHKON,VLOOKUP(Sheet1!I21,Sheet1!$V$5:$Y$37,4,0),NOT(VLOOKUP(Sheet1!I21,Sheet1!$V$5:$Y$37,4,0)))&amp;",")),"ERR")</f>
        <v/>
      </c>
      <c r="J22" s="45" t="str">
        <f>IF(J23,IF(I25="","OR(AND(","1),"&amp;J24&amp;"),"),IF(J20,IF(I22="","AND(","1)"),","))</f>
        <v>,</v>
      </c>
      <c r="K22" s="45" t="str">
        <f>IFERROR(IF(Sheet1!K22="","",IF(Sheet1!K22=LINK,"1,",IF(Sheet1!K22=CHKON,VLOOKUP(Sheet1!K21,Sheet1!$V$5:$Y$37,4,0),NOT(VLOOKUP(Sheet1!K21,Sheet1!$V$5:$Y$37,4,0)))&amp;",")),"ERR")</f>
        <v/>
      </c>
      <c r="L22" s="45" t="str">
        <f>IF(L23,IF(K25="","OR(AND(","1),"&amp;L24&amp;"),"),IF(L20,IF(K22="","AND(","1)"),","))</f>
        <v>,</v>
      </c>
      <c r="M22" s="45" t="str">
        <f>IFERROR(IF(Sheet1!M22="","",IF(Sheet1!M22=LINK,"1,",IF(Sheet1!M22=CHKON,VLOOKUP(Sheet1!M21,Sheet1!$V$5:$Y$37,4,0),NOT(VLOOKUP(Sheet1!M21,Sheet1!$V$5:$Y$37,4,0)))&amp;",")),"ERR")</f>
        <v/>
      </c>
      <c r="N22" s="45" t="str">
        <f>IF(N23,IF(M25="","OR(AND(","1),"&amp;N24&amp;"),"),IF(N20,IF(M22="","AND(","1)"),","))</f>
        <v>,</v>
      </c>
      <c r="O22" s="45" t="str">
        <f>IFERROR(IF(Sheet1!O22="","",IF(Sheet1!O22=LINK,"1,",IF(Sheet1!O22=CHKON,VLOOKUP(Sheet1!O21,Sheet1!$V$5:$Y$37,4,0),NOT(VLOOKUP(Sheet1!O21,Sheet1!$V$5:$Y$37,4,0)))&amp;",")),"ERR")</f>
        <v/>
      </c>
      <c r="P22" s="45" t="str">
        <f>IF(P23,IF(O25="","OR(AND(","1),"&amp;P24&amp;"),"),IF(P20,IF(O22="","AND(","1)"),","))</f>
        <v>,</v>
      </c>
      <c r="Q22" s="45" t="str">
        <f>IFERROR(IF(Sheet1!Q22="","",IF(Sheet1!Q22=LINK,"1",IF(Sheet1!Q22=CHKON,VLOOKUP(Sheet1!Q21,Sheet1!$V$5:$Y$37,4,0),NOT(VLOOKUP(Sheet1!Q21,Sheet1!$V$5:$Y$37,4,0))))),"ERR")</f>
        <v/>
      </c>
      <c r="R22" s="45" t="str">
        <f>IF(Q21="","","IFERROR("&amp;Q21&amp;$S$2)</f>
        <v/>
      </c>
      <c r="S22" s="50">
        <v>0</v>
      </c>
    </row>
    <row r="23" spans="2:19" x14ac:dyDescent="0.25">
      <c r="B23" t="b">
        <v>1</v>
      </c>
      <c r="D23" t="b">
        <f>Sheet1!D23=VLINK</f>
        <v>0</v>
      </c>
      <c r="F23" t="b">
        <f>Sheet1!F23=VLINK</f>
        <v>0</v>
      </c>
      <c r="H23" t="b">
        <f>Sheet1!H23=VLINK</f>
        <v>0</v>
      </c>
      <c r="J23" t="b">
        <f>Sheet1!J23=VLINK</f>
        <v>0</v>
      </c>
      <c r="L23" t="b">
        <f>Sheet1!L23=VLINK</f>
        <v>0</v>
      </c>
      <c r="N23" t="b">
        <f>Sheet1!N23=VLINK</f>
        <v>0</v>
      </c>
      <c r="P23" t="b">
        <f>Sheet1!P23=VLINK</f>
        <v>0</v>
      </c>
    </row>
    <row r="24" spans="2:19" x14ac:dyDescent="0.25">
      <c r="C24" t="str">
        <f>IF(C25="","","AND("&amp;C25)</f>
        <v/>
      </c>
      <c r="D24" t="str">
        <f>IF(D25="","",C24&amp;IF(D25=",","",D25))</f>
        <v/>
      </c>
      <c r="E24" t="str">
        <f t="shared" ref="E24" si="81">IF(E25="","",D24&amp;IF(E25=",","",E25))</f>
        <v/>
      </c>
      <c r="F24" t="str">
        <f t="shared" ref="F24" si="82">IF(F25="","",E24&amp;IF(F25=",","",F25))</f>
        <v/>
      </c>
      <c r="G24" t="str">
        <f t="shared" ref="G24" si="83">IF(G25="","",F24&amp;IF(G25=",","",G25))</f>
        <v/>
      </c>
      <c r="H24" t="str">
        <f t="shared" ref="H24" si="84">IF(H25="","",G24&amp;IF(H25=",","",H25))</f>
        <v/>
      </c>
      <c r="I24" t="str">
        <f t="shared" ref="I24" si="85">IF(I25="","",H24&amp;IF(I25=",","",I25))</f>
        <v/>
      </c>
      <c r="J24" t="str">
        <f t="shared" ref="J24" si="86">IF(J25="","",I24&amp;IF(J25=",","",J25))</f>
        <v/>
      </c>
      <c r="K24" t="str">
        <f t="shared" ref="K24" si="87">IF(K25="","",J24&amp;IF(K25=",","",K25))</f>
        <v/>
      </c>
      <c r="L24" t="str">
        <f t="shared" ref="L24" si="88">IF(L25="","",K24&amp;IF(L25=",","",L25))</f>
        <v/>
      </c>
      <c r="M24" t="str">
        <f t="shared" ref="M24" si="89">IF(M25="","",L24&amp;IF(M25=",","",M25))</f>
        <v/>
      </c>
      <c r="N24" t="str">
        <f t="shared" ref="N24" si="90">IF(N25="","",M24&amp;IF(N25=",","",N25))</f>
        <v/>
      </c>
      <c r="O24" t="str">
        <f t="shared" ref="O24" si="91">IF(O25="","",N24&amp;IF(O25=",","",O25))</f>
        <v/>
      </c>
      <c r="P24" t="str">
        <f t="shared" ref="P24" si="92">IF(P25="","",O24&amp;IF(P25=",","",P25))</f>
        <v/>
      </c>
      <c r="Q24" t="str">
        <f t="shared" ref="Q24" si="93">IF(Q25="","",P24&amp;IF(Q25=",","",Q25))</f>
        <v/>
      </c>
      <c r="S24" t="str">
        <f>IF(Sheet1!S24="","",Sheet1!S24)</f>
        <v/>
      </c>
    </row>
    <row r="25" spans="2:19" x14ac:dyDescent="0.25">
      <c r="C25" s="45" t="str">
        <f>IFERROR(IF(Sheet1!C25="","",IF(Sheet1!C25=LINK,"1,",IF(Sheet1!C25=CHKON,VLOOKUP(Sheet1!C24,Sheet1!$V$5:$Y$37,4,0),NOT(VLOOKUP(Sheet1!C24,Sheet1!$V$5:$Y$37,4,0)))&amp;",")),"ERR")</f>
        <v/>
      </c>
      <c r="D25" s="45" t="str">
        <f>IF(D26,IF(C28="","OR(AND(","1),"&amp;D27&amp;"),"),IF(D23,IF(C25="","AND(","1)"),","))</f>
        <v>,</v>
      </c>
      <c r="E25" s="45" t="str">
        <f>IFERROR(IF(Sheet1!E25="","",IF(Sheet1!E25=LINK,"1,",IF(Sheet1!E25=CHKON,VLOOKUP(Sheet1!E24,Sheet1!$V$5:$Y$37,4,0),NOT(VLOOKUP(Sheet1!E24,Sheet1!$V$5:$Y$37,4,0)))&amp;",")),"ERR")</f>
        <v/>
      </c>
      <c r="F25" s="45" t="str">
        <f>IF(F26,IF(E28="","OR(AND(","1),"&amp;F27&amp;"),"),IF(F23,IF(E25="","AND(","1)"),","))</f>
        <v>,</v>
      </c>
      <c r="G25" s="45" t="str">
        <f>IFERROR(IF(Sheet1!G25="","",IF(Sheet1!G25=LINK,"1,",IF(Sheet1!G25=CHKON,VLOOKUP(Sheet1!G24,Sheet1!$V$5:$Y$37,4,0),NOT(VLOOKUP(Sheet1!G24,Sheet1!$V$5:$Y$37,4,0)))&amp;",")),"ERR")</f>
        <v/>
      </c>
      <c r="H25" s="45" t="str">
        <f>IF(H26,IF(G28="","OR(AND(","1),"&amp;H27&amp;"),"),IF(H23,IF(G25="","AND(","1)"),","))</f>
        <v>,</v>
      </c>
      <c r="I25" s="45" t="str">
        <f>IFERROR(IF(Sheet1!I25="","",IF(Sheet1!I25=LINK,"1,",IF(Sheet1!I25=CHKON,VLOOKUP(Sheet1!I24,Sheet1!$V$5:$Y$37,4,0),NOT(VLOOKUP(Sheet1!I24,Sheet1!$V$5:$Y$37,4,0)))&amp;",")),"ERR")</f>
        <v/>
      </c>
      <c r="J25" s="45" t="str">
        <f>IF(J26,IF(I28="","OR(AND(","1),"&amp;J27&amp;"),"),IF(J23,IF(I25="","AND(","1)"),","))</f>
        <v>,</v>
      </c>
      <c r="K25" s="45" t="str">
        <f>IFERROR(IF(Sheet1!K25="","",IF(Sheet1!K25=LINK,"1,",IF(Sheet1!K25=CHKON,VLOOKUP(Sheet1!K24,Sheet1!$V$5:$Y$37,4,0),NOT(VLOOKUP(Sheet1!K24,Sheet1!$V$5:$Y$37,4,0)))&amp;",")),"ERR")</f>
        <v/>
      </c>
      <c r="L25" s="45" t="str">
        <f>IF(L26,IF(K28="","OR(AND(","1),"&amp;L27&amp;"),"),IF(L23,IF(K25="","AND(","1)"),","))</f>
        <v>,</v>
      </c>
      <c r="M25" s="45" t="str">
        <f>IFERROR(IF(Sheet1!M25="","",IF(Sheet1!M25=LINK,"1,",IF(Sheet1!M25=CHKON,VLOOKUP(Sheet1!M24,Sheet1!$V$5:$Y$37,4,0),NOT(VLOOKUP(Sheet1!M24,Sheet1!$V$5:$Y$37,4,0)))&amp;",")),"ERR")</f>
        <v/>
      </c>
      <c r="N25" s="45" t="str">
        <f>IF(N26,IF(M28="","OR(AND(","1),"&amp;N27&amp;"),"),IF(N23,IF(M25="","AND(","1)"),","))</f>
        <v>,</v>
      </c>
      <c r="O25" s="45" t="str">
        <f>IFERROR(IF(Sheet1!O25="","",IF(Sheet1!O25=LINK,"1,",IF(Sheet1!O25=CHKON,VLOOKUP(Sheet1!O24,Sheet1!$V$5:$Y$37,4,0),NOT(VLOOKUP(Sheet1!O24,Sheet1!$V$5:$Y$37,4,0)))&amp;",")),"ERR")</f>
        <v/>
      </c>
      <c r="P25" s="45" t="str">
        <f>IF(P26,IF(O28="","OR(AND(","1),"&amp;P27&amp;"),"),IF(P23,IF(O25="","AND(","1)"),","))</f>
        <v>,</v>
      </c>
      <c r="Q25" s="45" t="str">
        <f>IFERROR(IF(Sheet1!Q25="","",IF(Sheet1!Q25=LINK,"1",IF(Sheet1!Q25=CHKON,VLOOKUP(Sheet1!Q24,Sheet1!$V$5:$Y$37,4,0),NOT(VLOOKUP(Sheet1!Q24,Sheet1!$V$5:$Y$37,4,0))))),"ERR")</f>
        <v/>
      </c>
      <c r="R25" s="45" t="str">
        <f>IF(Q24="","","IFERROR("&amp;Q24&amp;$S$2)</f>
        <v/>
      </c>
      <c r="S25" s="50">
        <v>0</v>
      </c>
    </row>
    <row r="26" spans="2:19" x14ac:dyDescent="0.25">
      <c r="B26" t="b">
        <v>1</v>
      </c>
      <c r="D26" t="b">
        <f>Sheet1!D26=VLINK</f>
        <v>0</v>
      </c>
      <c r="F26" t="b">
        <f>Sheet1!F26=VLINK</f>
        <v>0</v>
      </c>
      <c r="H26" t="b">
        <f>Sheet1!H26=VLINK</f>
        <v>0</v>
      </c>
      <c r="J26" t="b">
        <f>Sheet1!J26=VLINK</f>
        <v>0</v>
      </c>
      <c r="L26" t="b">
        <f>Sheet1!L26=VLINK</f>
        <v>0</v>
      </c>
      <c r="N26" t="b">
        <f>Sheet1!N26=VLINK</f>
        <v>0</v>
      </c>
      <c r="P26" t="b">
        <f>Sheet1!P26=VLINK</f>
        <v>0</v>
      </c>
    </row>
    <row r="27" spans="2:19" x14ac:dyDescent="0.25">
      <c r="C27" t="str">
        <f>IF(C28="","","AND("&amp;C28)</f>
        <v/>
      </c>
      <c r="D27" t="str">
        <f>IF(D28="","",C27&amp;IF(D28=",","",D28))</f>
        <v/>
      </c>
      <c r="E27" t="str">
        <f t="shared" ref="E27" si="94">IF(E28="","",D27&amp;IF(E28=",","",E28))</f>
        <v/>
      </c>
      <c r="F27" t="str">
        <f t="shared" ref="F27" si="95">IF(F28="","",E27&amp;IF(F28=",","",F28))</f>
        <v/>
      </c>
      <c r="G27" t="str">
        <f t="shared" ref="G27" si="96">IF(G28="","",F27&amp;IF(G28=",","",G28))</f>
        <v/>
      </c>
      <c r="H27" t="str">
        <f t="shared" ref="H27" si="97">IF(H28="","",G27&amp;IF(H28=",","",H28))</f>
        <v/>
      </c>
      <c r="I27" t="str">
        <f t="shared" ref="I27" si="98">IF(I28="","",H27&amp;IF(I28=",","",I28))</f>
        <v/>
      </c>
      <c r="J27" t="str">
        <f t="shared" ref="J27" si="99">IF(J28="","",I27&amp;IF(J28=",","",J28))</f>
        <v/>
      </c>
      <c r="K27" t="str">
        <f t="shared" ref="K27" si="100">IF(K28="","",J27&amp;IF(K28=",","",K28))</f>
        <v/>
      </c>
      <c r="L27" t="str">
        <f t="shared" ref="L27" si="101">IF(L28="","",K27&amp;IF(L28=",","",L28))</f>
        <v/>
      </c>
      <c r="M27" t="str">
        <f t="shared" ref="M27" si="102">IF(M28="","",L27&amp;IF(M28=",","",M28))</f>
        <v/>
      </c>
      <c r="N27" t="str">
        <f t="shared" ref="N27" si="103">IF(N28="","",M27&amp;IF(N28=",","",N28))</f>
        <v/>
      </c>
      <c r="O27" t="str">
        <f t="shared" ref="O27" si="104">IF(O28="","",N27&amp;IF(O28=",","",O28))</f>
        <v/>
      </c>
      <c r="P27" t="str">
        <f t="shared" ref="P27" si="105">IF(P28="","",O27&amp;IF(P28=",","",P28))</f>
        <v/>
      </c>
      <c r="Q27" t="str">
        <f t="shared" ref="Q27" si="106">IF(Q28="","",P27&amp;IF(Q28=",","",Q28))</f>
        <v/>
      </c>
      <c r="S27" t="str">
        <f>IF(Sheet1!S27="","",Sheet1!S27)</f>
        <v/>
      </c>
    </row>
    <row r="28" spans="2:19" x14ac:dyDescent="0.25">
      <c r="C28" s="45" t="str">
        <f>IFERROR(IF(Sheet1!C28="","",IF(Sheet1!C28=LINK,"1,",IF(Sheet1!C28=CHKON,VLOOKUP(Sheet1!C27,Sheet1!$V$5:$Y$37,4,0),NOT(VLOOKUP(Sheet1!C27,Sheet1!$V$5:$Y$37,4,0)))&amp;",")),"ERR")</f>
        <v/>
      </c>
      <c r="D28" s="45" t="str">
        <f>IF(D29,IF(C31="","OR(AND(","1),"&amp;D30&amp;"),"),IF(D26,IF(C28="","AND(","1)"),","))</f>
        <v>,</v>
      </c>
      <c r="E28" s="45" t="str">
        <f>IFERROR(IF(Sheet1!E28="","",IF(Sheet1!E28=LINK,"1,",IF(Sheet1!E28=CHKON,VLOOKUP(Sheet1!E27,Sheet1!$V$5:$Y$37,4,0),NOT(VLOOKUP(Sheet1!E27,Sheet1!$V$5:$Y$37,4,0)))&amp;",")),"ERR")</f>
        <v/>
      </c>
      <c r="F28" s="45" t="str">
        <f>IF(F29,IF(E31="","OR(AND(","1),"&amp;F30&amp;"),"),IF(F26,IF(E28="","AND(","1)"),","))</f>
        <v>,</v>
      </c>
      <c r="G28" s="45" t="str">
        <f>IFERROR(IF(Sheet1!G28="","",IF(Sheet1!G28=LINK,"1,",IF(Sheet1!G28=CHKON,VLOOKUP(Sheet1!G27,Sheet1!$V$5:$Y$37,4,0),NOT(VLOOKUP(Sheet1!G27,Sheet1!$V$5:$Y$37,4,0)))&amp;",")),"ERR")</f>
        <v/>
      </c>
      <c r="H28" s="45" t="str">
        <f>IF(H29,IF(G31="","OR(AND(","1),"&amp;H30&amp;"),"),IF(H26,IF(G28="","AND(","1)"),","))</f>
        <v>,</v>
      </c>
      <c r="I28" s="45" t="str">
        <f>IFERROR(IF(Sheet1!I28="","",IF(Sheet1!I28=LINK,"1,",IF(Sheet1!I28=CHKON,VLOOKUP(Sheet1!I27,Sheet1!$V$5:$Y$37,4,0),NOT(VLOOKUP(Sheet1!I27,Sheet1!$V$5:$Y$37,4,0)))&amp;",")),"ERR")</f>
        <v/>
      </c>
      <c r="J28" s="45" t="str">
        <f>IF(J29,IF(I31="","OR(AND(","1),"&amp;J30&amp;"),"),IF(J26,IF(I28="","AND(","1)"),","))</f>
        <v>,</v>
      </c>
      <c r="K28" s="45" t="str">
        <f>IFERROR(IF(Sheet1!K28="","",IF(Sheet1!K28=LINK,"1,",IF(Sheet1!K28=CHKON,VLOOKUP(Sheet1!K27,Sheet1!$V$5:$Y$37,4,0),NOT(VLOOKUP(Sheet1!K27,Sheet1!$V$5:$Y$37,4,0)))&amp;",")),"ERR")</f>
        <v/>
      </c>
      <c r="L28" s="45" t="str">
        <f>IF(L29,IF(K31="","OR(AND(","1),"&amp;L30&amp;"),"),IF(L26,IF(K28="","AND(","1)"),","))</f>
        <v>,</v>
      </c>
      <c r="M28" s="45" t="str">
        <f>IFERROR(IF(Sheet1!M28="","",IF(Sheet1!M28=LINK,"1,",IF(Sheet1!M28=CHKON,VLOOKUP(Sheet1!M27,Sheet1!$V$5:$Y$37,4,0),NOT(VLOOKUP(Sheet1!M27,Sheet1!$V$5:$Y$37,4,0)))&amp;",")),"ERR")</f>
        <v/>
      </c>
      <c r="N28" s="45" t="str">
        <f>IF(N29,IF(M31="","OR(AND(","1),"&amp;N30&amp;"),"),IF(N26,IF(M28="","AND(","1)"),","))</f>
        <v>,</v>
      </c>
      <c r="O28" s="45" t="str">
        <f>IFERROR(IF(Sheet1!O28="","",IF(Sheet1!O28=LINK,"1,",IF(Sheet1!O28=CHKON,VLOOKUP(Sheet1!O27,Sheet1!$V$5:$Y$37,4,0),NOT(VLOOKUP(Sheet1!O27,Sheet1!$V$5:$Y$37,4,0)))&amp;",")),"ERR")</f>
        <v/>
      </c>
      <c r="P28" s="45" t="str">
        <f>IF(P29,IF(O31="","OR(AND(","1),"&amp;P30&amp;"),"),IF(P26,IF(O28="","AND(","1)"),","))</f>
        <v>,</v>
      </c>
      <c r="Q28" s="45" t="str">
        <f>IFERROR(IF(Sheet1!Q28="","",IF(Sheet1!Q28=LINK,"1",IF(Sheet1!Q28=CHKON,VLOOKUP(Sheet1!Q27,Sheet1!$V$5:$Y$37,4,0),NOT(VLOOKUP(Sheet1!Q27,Sheet1!$V$5:$Y$37,4,0))))),"ERR")</f>
        <v/>
      </c>
      <c r="R28" s="45" t="str">
        <f>IF(Q27="","","IFERROR("&amp;Q27&amp;$S$2)</f>
        <v/>
      </c>
      <c r="S28" s="50">
        <v>0</v>
      </c>
    </row>
    <row r="29" spans="2:19" x14ac:dyDescent="0.25">
      <c r="B29" t="b">
        <v>1</v>
      </c>
      <c r="D29" t="b">
        <f>Sheet1!D29=VLINK</f>
        <v>0</v>
      </c>
      <c r="F29" t="b">
        <f>Sheet1!F29=VLINK</f>
        <v>0</v>
      </c>
      <c r="H29" t="b">
        <f>Sheet1!H29=VLINK</f>
        <v>0</v>
      </c>
      <c r="J29" t="b">
        <f>Sheet1!J29=VLINK</f>
        <v>0</v>
      </c>
      <c r="L29" t="b">
        <f>Sheet1!L29=VLINK</f>
        <v>0</v>
      </c>
      <c r="N29" t="b">
        <f>Sheet1!N29=VLINK</f>
        <v>0</v>
      </c>
      <c r="P29" t="b">
        <f>Sheet1!P29=VLINK</f>
        <v>0</v>
      </c>
    </row>
    <row r="30" spans="2:19" x14ac:dyDescent="0.25">
      <c r="C30" t="str">
        <f>IF(C31="","","AND("&amp;C31)</f>
        <v/>
      </c>
      <c r="D30" t="str">
        <f>IF(D31="","",C30&amp;IF(D31=",","",D31))</f>
        <v/>
      </c>
      <c r="E30" t="str">
        <f t="shared" ref="E30" si="107">IF(E31="","",D30&amp;IF(E31=",","",E31))</f>
        <v/>
      </c>
      <c r="F30" t="str">
        <f t="shared" ref="F30" si="108">IF(F31="","",E30&amp;IF(F31=",","",F31))</f>
        <v/>
      </c>
      <c r="G30" t="str">
        <f t="shared" ref="G30" si="109">IF(G31="","",F30&amp;IF(G31=",","",G31))</f>
        <v/>
      </c>
      <c r="H30" t="str">
        <f t="shared" ref="H30" si="110">IF(H31="","",G30&amp;IF(H31=",","",H31))</f>
        <v/>
      </c>
      <c r="I30" t="str">
        <f t="shared" ref="I30" si="111">IF(I31="","",H30&amp;IF(I31=",","",I31))</f>
        <v/>
      </c>
      <c r="J30" t="str">
        <f t="shared" ref="J30" si="112">IF(J31="","",I30&amp;IF(J31=",","",J31))</f>
        <v/>
      </c>
      <c r="K30" t="str">
        <f t="shared" ref="K30" si="113">IF(K31="","",J30&amp;IF(K31=",","",K31))</f>
        <v/>
      </c>
      <c r="L30" t="str">
        <f t="shared" ref="L30" si="114">IF(L31="","",K30&amp;IF(L31=",","",L31))</f>
        <v/>
      </c>
      <c r="M30" t="str">
        <f t="shared" ref="M30" si="115">IF(M31="","",L30&amp;IF(M31=",","",M31))</f>
        <v/>
      </c>
      <c r="N30" t="str">
        <f t="shared" ref="N30" si="116">IF(N31="","",M30&amp;IF(N31=",","",N31))</f>
        <v/>
      </c>
      <c r="O30" t="str">
        <f t="shared" ref="O30" si="117">IF(O31="","",N30&amp;IF(O31=",","",O31))</f>
        <v/>
      </c>
      <c r="P30" t="str">
        <f t="shared" ref="P30" si="118">IF(P31="","",O30&amp;IF(P31=",","",P31))</f>
        <v/>
      </c>
      <c r="Q30" t="str">
        <f t="shared" ref="Q30" si="119">IF(Q31="","",P30&amp;IF(Q31=",","",Q31))</f>
        <v/>
      </c>
      <c r="R30" t="str">
        <f t="shared" ref="R30" si="120">IF(Q31="","",Q30&amp;R31)</f>
        <v/>
      </c>
      <c r="S30" t="str">
        <f>IF(Sheet1!S30="","",Sheet1!S30)</f>
        <v/>
      </c>
    </row>
    <row r="31" spans="2:19" x14ac:dyDescent="0.25">
      <c r="C31" s="45" t="str">
        <f>IFERROR(IF(Sheet1!C31="","",IF(Sheet1!C31=LINK,"1,",IF(Sheet1!C31=CHKON,VLOOKUP(Sheet1!C30,Sheet1!$V$5:$Y$37,4,0),NOT(VLOOKUP(Sheet1!C30,Sheet1!$V$5:$Y$37,4,0)))&amp;",")),"ERR")</f>
        <v/>
      </c>
      <c r="D31" s="45" t="str">
        <f>IF(D32,IF(C34="","OR(AND(","1),"&amp;D33&amp;"),"),IF(D29,IF(C31="","AND(","1)"),","))</f>
        <v>,</v>
      </c>
      <c r="E31" s="45" t="str">
        <f>IFERROR(IF(Sheet1!E31="","",IF(Sheet1!E31=LINK,"1,",IF(Sheet1!E31=CHKON,VLOOKUP(Sheet1!E30,Sheet1!$V$5:$Y$37,4,0),NOT(VLOOKUP(Sheet1!E30,Sheet1!$V$5:$Y$37,4,0)))&amp;",")),"ERR")</f>
        <v/>
      </c>
      <c r="F31" s="45" t="str">
        <f>IF(F32,IF(E34="","OR(AND(","1),"&amp;F33&amp;"),"),IF(F29,IF(E31="","AND(","1)"),","))</f>
        <v>,</v>
      </c>
      <c r="G31" s="45" t="str">
        <f>IFERROR(IF(Sheet1!G31="","",IF(Sheet1!G31=LINK,"1,",IF(Sheet1!G31=CHKON,VLOOKUP(Sheet1!G30,Sheet1!$V$5:$Y$37,4,0),NOT(VLOOKUP(Sheet1!G30,Sheet1!$V$5:$Y$37,4,0)))&amp;",")),"ERR")</f>
        <v/>
      </c>
      <c r="H31" s="45" t="str">
        <f>IF(H32,IF(G34="","OR(AND(","1),"&amp;H33&amp;"),"),IF(H29,IF(G31="","AND(","1)"),","))</f>
        <v>,</v>
      </c>
      <c r="I31" s="45" t="str">
        <f>IFERROR(IF(Sheet1!I31="","",IF(Sheet1!I31=LINK,"1,",IF(Sheet1!I31=CHKON,VLOOKUP(Sheet1!I30,Sheet1!$V$5:$Y$37,4,0),NOT(VLOOKUP(Sheet1!I30,Sheet1!$V$5:$Y$37,4,0)))&amp;",")),"ERR")</f>
        <v/>
      </c>
      <c r="J31" s="45" t="str">
        <f>IF(J32,IF(I34="","OR(AND(","1),"&amp;J33&amp;"),"),IF(J29,IF(I31="","AND(","1)"),","))</f>
        <v>,</v>
      </c>
      <c r="K31" s="45" t="str">
        <f>IFERROR(IF(Sheet1!K31="","",IF(Sheet1!K31=LINK,"1,",IF(Sheet1!K31=CHKON,VLOOKUP(Sheet1!K30,Sheet1!$V$5:$Y$37,4,0),NOT(VLOOKUP(Sheet1!K30,Sheet1!$V$5:$Y$37,4,0)))&amp;",")),"ERR")</f>
        <v/>
      </c>
      <c r="L31" s="45" t="str">
        <f>IF(L32,IF(K34="","OR(AND(","1),"&amp;L33&amp;"),"),IF(L29,IF(K31="","AND(","1)"),","))</f>
        <v>,</v>
      </c>
      <c r="M31" s="45" t="str">
        <f>IFERROR(IF(Sheet1!M31="","",IF(Sheet1!M31=LINK,"1,",IF(Sheet1!M31=CHKON,VLOOKUP(Sheet1!M30,Sheet1!$V$5:$Y$37,4,0),NOT(VLOOKUP(Sheet1!M30,Sheet1!$V$5:$Y$37,4,0)))&amp;",")),"ERR")</f>
        <v/>
      </c>
      <c r="N31" s="45" t="str">
        <f>IF(N32,IF(M34="","OR(AND(","1),"&amp;N33&amp;"),"),IF(N29,IF(M31="","AND(","1)"),","))</f>
        <v>,</v>
      </c>
      <c r="O31" s="45" t="str">
        <f>IFERROR(IF(Sheet1!O31="","",IF(Sheet1!O31=LINK,"1,",IF(Sheet1!O31=CHKON,VLOOKUP(Sheet1!O30,Sheet1!$V$5:$Y$37,4,0),NOT(VLOOKUP(Sheet1!O30,Sheet1!$V$5:$Y$37,4,0)))&amp;",")),"ERR")</f>
        <v/>
      </c>
      <c r="P31" s="45" t="str">
        <f>IF(P32,IF(O34="","OR(AND(","1),"&amp;P33&amp;"),"),IF(P29,IF(O31="","AND(","1)"),","))</f>
        <v>,</v>
      </c>
      <c r="Q31" s="45" t="str">
        <f>IFERROR(IF(Sheet1!Q31="","",IF(Sheet1!Q31=LINK,"1",IF(Sheet1!Q31=CHKON,VLOOKUP(Sheet1!Q30,Sheet1!$V$5:$Y$37,4,0),NOT(VLOOKUP(Sheet1!Q30,Sheet1!$V$5:$Y$37,4,0))))),"ERR")</f>
        <v/>
      </c>
      <c r="R31" s="45" t="str">
        <f>IF(Q30="","","IFERROR("&amp;Q30&amp;$S$2)</f>
        <v/>
      </c>
      <c r="S31" s="50">
        <v>0</v>
      </c>
    </row>
    <row r="32" spans="2:19" x14ac:dyDescent="0.25">
      <c r="B32" t="b">
        <v>1</v>
      </c>
      <c r="D32" t="b">
        <f>Sheet1!D32=VLINK</f>
        <v>0</v>
      </c>
      <c r="F32" t="b">
        <f>Sheet1!F32=VLINK</f>
        <v>0</v>
      </c>
      <c r="H32" t="b">
        <f>Sheet1!H32=VLINK</f>
        <v>0</v>
      </c>
      <c r="J32" t="b">
        <f>Sheet1!J32=VLINK</f>
        <v>0</v>
      </c>
      <c r="L32" t="b">
        <f>Sheet1!L32=VLINK</f>
        <v>0</v>
      </c>
      <c r="N32" t="b">
        <f>Sheet1!N32=VLINK</f>
        <v>0</v>
      </c>
      <c r="P32" t="b">
        <f>Sheet1!P32=VLINK</f>
        <v>0</v>
      </c>
    </row>
    <row r="33" spans="2:19" x14ac:dyDescent="0.25">
      <c r="C33" t="str">
        <f>IF(C34="","","AND("&amp;C34)</f>
        <v/>
      </c>
      <c r="D33" t="str">
        <f>IF(D34="","",C33&amp;IF(D34=",","",D34))</f>
        <v/>
      </c>
      <c r="E33" t="str">
        <f t="shared" ref="E33" si="121">IF(E34="","",D33&amp;IF(E34=",","",E34))</f>
        <v/>
      </c>
      <c r="F33" t="str">
        <f t="shared" ref="F33" si="122">IF(F34="","",E33&amp;IF(F34=",","",F34))</f>
        <v/>
      </c>
      <c r="G33" t="str">
        <f t="shared" ref="G33" si="123">IF(G34="","",F33&amp;IF(G34=",","",G34))</f>
        <v/>
      </c>
      <c r="H33" t="str">
        <f t="shared" ref="H33" si="124">IF(H34="","",G33&amp;IF(H34=",","",H34))</f>
        <v/>
      </c>
      <c r="I33" t="str">
        <f t="shared" ref="I33" si="125">IF(I34="","",H33&amp;IF(I34=",","",I34))</f>
        <v/>
      </c>
      <c r="J33" t="str">
        <f t="shared" ref="J33" si="126">IF(J34="","",I33&amp;IF(J34=",","",J34))</f>
        <v/>
      </c>
      <c r="K33" t="str">
        <f t="shared" ref="K33" si="127">IF(K34="","",J33&amp;IF(K34=",","",K34))</f>
        <v/>
      </c>
      <c r="L33" t="str">
        <f t="shared" ref="L33" si="128">IF(L34="","",K33&amp;IF(L34=",","",L34))</f>
        <v/>
      </c>
      <c r="M33" t="str">
        <f t="shared" ref="M33" si="129">IF(M34="","",L33&amp;IF(M34=",","",M34))</f>
        <v/>
      </c>
      <c r="N33" t="str">
        <f t="shared" ref="N33" si="130">IF(N34="","",M33&amp;IF(N34=",","",N34))</f>
        <v/>
      </c>
      <c r="O33" t="str">
        <f t="shared" ref="O33" si="131">IF(O34="","",N33&amp;IF(O34=",","",O34))</f>
        <v/>
      </c>
      <c r="P33" t="str">
        <f t="shared" ref="P33" si="132">IF(P34="","",O33&amp;IF(P34=",","",P34))</f>
        <v/>
      </c>
      <c r="Q33" t="str">
        <f t="shared" ref="Q33" si="133">IF(Q34="","",P33&amp;IF(Q34=",","",Q34))</f>
        <v/>
      </c>
      <c r="S33" t="str">
        <f>IF(Sheet1!S33="","",Sheet1!S33)</f>
        <v/>
      </c>
    </row>
    <row r="34" spans="2:19" x14ac:dyDescent="0.25">
      <c r="C34" s="45" t="str">
        <f>IFERROR(IF(Sheet1!C34="","",IF(Sheet1!C34=LINK,"1,",IF(Sheet1!C34=CHKON,VLOOKUP(Sheet1!C33,Sheet1!$V$5:$Y$37,4,0),NOT(VLOOKUP(Sheet1!C33,Sheet1!$V$5:$Y$37,4,0)))&amp;",")),"ERR")</f>
        <v/>
      </c>
      <c r="D34" s="45" t="str">
        <f>IF(D35,IF(C37="","OR(AND(","1),"&amp;D36&amp;"),"),IF(D32,IF(C34="","AND(","1)"),","))</f>
        <v>,</v>
      </c>
      <c r="E34" s="45" t="str">
        <f>IFERROR(IF(Sheet1!E34="","",IF(Sheet1!E34=LINK,"1,",IF(Sheet1!E34=CHKON,VLOOKUP(Sheet1!E33,Sheet1!$V$5:$Y$37,4,0),NOT(VLOOKUP(Sheet1!E33,Sheet1!$V$5:$Y$37,4,0)))&amp;",")),"ERR")</f>
        <v/>
      </c>
      <c r="F34" s="45" t="str">
        <f>IF(F35,IF(E37="","OR(AND(","1),"&amp;F36&amp;"),"),IF(F32,IF(E34="","AND(","1)"),","))</f>
        <v>,</v>
      </c>
      <c r="G34" s="45" t="str">
        <f>IFERROR(IF(Sheet1!G34="","",IF(Sheet1!G34=LINK,"1,",IF(Sheet1!G34=CHKON,VLOOKUP(Sheet1!G33,Sheet1!$V$5:$Y$37,4,0),NOT(VLOOKUP(Sheet1!G33,Sheet1!$V$5:$Y$37,4,0)))&amp;",")),"ERR")</f>
        <v/>
      </c>
      <c r="H34" s="45" t="str">
        <f>IF(H35,IF(G37="","OR(AND(","1),"&amp;H36&amp;"),"),IF(H32,IF(G34="","AND(","1)"),","))</f>
        <v>,</v>
      </c>
      <c r="I34" s="45" t="str">
        <f>IFERROR(IF(Sheet1!I34="","",IF(Sheet1!I34=LINK,"1,",IF(Sheet1!I34=CHKON,VLOOKUP(Sheet1!I33,Sheet1!$V$5:$Y$37,4,0),NOT(VLOOKUP(Sheet1!I33,Sheet1!$V$5:$Y$37,4,0)))&amp;",")),"ERR")</f>
        <v/>
      </c>
      <c r="J34" s="45" t="str">
        <f>IF(J35,IF(I37="","OR(AND(","1),"&amp;J36&amp;"),"),IF(J32,IF(I34="","AND(","1)"),","))</f>
        <v>,</v>
      </c>
      <c r="K34" s="45" t="str">
        <f>IFERROR(IF(Sheet1!K34="","",IF(Sheet1!K34=LINK,"1,",IF(Sheet1!K34=CHKON,VLOOKUP(Sheet1!K33,Sheet1!$V$5:$Y$37,4,0),NOT(VLOOKUP(Sheet1!K33,Sheet1!$V$5:$Y$37,4,0)))&amp;",")),"ERR")</f>
        <v/>
      </c>
      <c r="L34" s="45" t="str">
        <f>IF(L35,IF(K37="","OR(AND(","1),"&amp;L36&amp;"),"),IF(L32,IF(K34="","AND(","1)"),","))</f>
        <v>,</v>
      </c>
      <c r="M34" s="45" t="str">
        <f>IFERROR(IF(Sheet1!M34="","",IF(Sheet1!M34=LINK,"1,",IF(Sheet1!M34=CHKON,VLOOKUP(Sheet1!M33,Sheet1!$V$5:$Y$37,4,0),NOT(VLOOKUP(Sheet1!M33,Sheet1!$V$5:$Y$37,4,0)))&amp;",")),"ERR")</f>
        <v/>
      </c>
      <c r="N34" s="45" t="str">
        <f>IF(N35,IF(M37="","OR(AND(","1),"&amp;N36&amp;"),"),IF(N32,IF(M34="","AND(","1)"),","))</f>
        <v>,</v>
      </c>
      <c r="O34" s="45" t="str">
        <f>IFERROR(IF(Sheet1!O34="","",IF(Sheet1!O34=LINK,"1,",IF(Sheet1!O34=CHKON,VLOOKUP(Sheet1!O33,Sheet1!$V$5:$Y$37,4,0),NOT(VLOOKUP(Sheet1!O33,Sheet1!$V$5:$Y$37,4,0)))&amp;",")),"ERR")</f>
        <v/>
      </c>
      <c r="P34" s="45" t="str">
        <f>IF(P35,IF(O37="","OR(AND(","1),"&amp;P36&amp;"),"),IF(P32,IF(O34="","AND(","1)"),","))</f>
        <v>,</v>
      </c>
      <c r="Q34" s="45" t="str">
        <f>IFERROR(IF(Sheet1!Q34="","",IF(Sheet1!Q34=LINK,"1",IF(Sheet1!Q34=CHKON,VLOOKUP(Sheet1!Q33,Sheet1!$V$5:$Y$37,4,0),NOT(VLOOKUP(Sheet1!Q33,Sheet1!$V$5:$Y$37,4,0))))),"ERR")</f>
        <v/>
      </c>
      <c r="R34" s="45" t="str">
        <f>IF(Q33="","","IFERROR("&amp;Q33&amp;$S$2)</f>
        <v/>
      </c>
      <c r="S34" s="50">
        <v>0</v>
      </c>
    </row>
    <row r="35" spans="2:19" x14ac:dyDescent="0.25">
      <c r="B35" t="b">
        <v>1</v>
      </c>
      <c r="D35" t="b">
        <f>Sheet1!D35=VLINK</f>
        <v>0</v>
      </c>
      <c r="F35" t="b">
        <f>Sheet1!F35=VLINK</f>
        <v>0</v>
      </c>
      <c r="H35" t="b">
        <f>Sheet1!H35=VLINK</f>
        <v>0</v>
      </c>
      <c r="J35" t="b">
        <f>Sheet1!J35=VLINK</f>
        <v>0</v>
      </c>
      <c r="L35" t="b">
        <f>Sheet1!L35=VLINK</f>
        <v>0</v>
      </c>
      <c r="N35" t="b">
        <f>Sheet1!N35=VLINK</f>
        <v>0</v>
      </c>
      <c r="P35" t="b">
        <f>Sheet1!P35=VLINK</f>
        <v>0</v>
      </c>
    </row>
    <row r="36" spans="2:19" x14ac:dyDescent="0.25">
      <c r="C36" t="str">
        <f>IF(C37="","","AND("&amp;C37)</f>
        <v/>
      </c>
      <c r="D36" t="str">
        <f>IF(D37="","",C36&amp;IF(D37=",","",D37))</f>
        <v/>
      </c>
      <c r="E36" t="str">
        <f t="shared" ref="E36" si="134">IF(E37="","",D36&amp;IF(E37=",","",E37))</f>
        <v/>
      </c>
      <c r="F36" t="str">
        <f t="shared" ref="F36" si="135">IF(F37="","",E36&amp;IF(F37=",","",F37))</f>
        <v/>
      </c>
      <c r="G36" t="str">
        <f t="shared" ref="G36" si="136">IF(G37="","",F36&amp;IF(G37=",","",G37))</f>
        <v/>
      </c>
      <c r="H36" t="str">
        <f t="shared" ref="H36" si="137">IF(H37="","",G36&amp;IF(H37=",","",H37))</f>
        <v/>
      </c>
      <c r="I36" t="str">
        <f t="shared" ref="I36" si="138">IF(I37="","",H36&amp;IF(I37=",","",I37))</f>
        <v/>
      </c>
      <c r="J36" t="str">
        <f t="shared" ref="J36" si="139">IF(J37="","",I36&amp;IF(J37=",","",J37))</f>
        <v/>
      </c>
      <c r="K36" t="str">
        <f t="shared" ref="K36" si="140">IF(K37="","",J36&amp;IF(K37=",","",K37))</f>
        <v/>
      </c>
      <c r="L36" t="str">
        <f t="shared" ref="L36" si="141">IF(L37="","",K36&amp;IF(L37=",","",L37))</f>
        <v/>
      </c>
      <c r="M36" t="str">
        <f t="shared" ref="M36" si="142">IF(M37="","",L36&amp;IF(M37=",","",M37))</f>
        <v/>
      </c>
      <c r="N36" t="str">
        <f t="shared" ref="N36" si="143">IF(N37="","",M36&amp;IF(N37=",","",N37))</f>
        <v/>
      </c>
      <c r="O36" t="str">
        <f t="shared" ref="O36" si="144">IF(O37="","",N36&amp;IF(O37=",","",O37))</f>
        <v/>
      </c>
      <c r="P36" t="str">
        <f t="shared" ref="P36" si="145">IF(P37="","",O36&amp;IF(P37=",","",P37))</f>
        <v/>
      </c>
      <c r="Q36" t="str">
        <f t="shared" ref="Q36" si="146">IF(Q37="","",P36&amp;IF(Q37=",","",Q37))</f>
        <v/>
      </c>
      <c r="S36" t="str">
        <f>IF(Sheet1!S36="","",Sheet1!S36)</f>
        <v/>
      </c>
    </row>
    <row r="37" spans="2:19" x14ac:dyDescent="0.25">
      <c r="C37" s="45" t="str">
        <f>IFERROR(IF(Sheet1!C37="","",IF(Sheet1!C37=LINK,"1,",IF(Sheet1!C37=CHKON,VLOOKUP(Sheet1!C36,Sheet1!$V$5:$Y$37,4,0),NOT(VLOOKUP(Sheet1!C36,Sheet1!$V$5:$Y$37,4,0)))&amp;",")),"ERR")</f>
        <v/>
      </c>
      <c r="D37" s="45" t="str">
        <f>IF(D38,IF(C40="","OR(AND(","1),"&amp;D39&amp;"),"),IF(D35,IF(C37="","AND(","1)"),","))</f>
        <v>,</v>
      </c>
      <c r="E37" s="45" t="str">
        <f>IFERROR(IF(Sheet1!E37="","",IF(Sheet1!E37=LINK,"1,",IF(Sheet1!E37=CHKON,VLOOKUP(Sheet1!E36,Sheet1!$V$5:$Y$37,4,0),NOT(VLOOKUP(Sheet1!E36,Sheet1!$V$5:$Y$37,4,0)))&amp;",")),"ERR")</f>
        <v/>
      </c>
      <c r="F37" s="45" t="str">
        <f>IF(F38,IF(E40="","OR(AND(","1),"&amp;F39&amp;"),"),IF(F35,IF(E37="","AND(","1)"),","))</f>
        <v>,</v>
      </c>
      <c r="G37" s="45" t="str">
        <f>IFERROR(IF(Sheet1!G37="","",IF(Sheet1!G37=LINK,"1,",IF(Sheet1!G37=CHKON,VLOOKUP(Sheet1!G36,Sheet1!$V$5:$Y$37,4,0),NOT(VLOOKUP(Sheet1!G36,Sheet1!$V$5:$Y$37,4,0)))&amp;",")),"ERR")</f>
        <v/>
      </c>
      <c r="H37" s="45" t="str">
        <f>IF(H38,IF(G40="","OR(AND(","1),"&amp;H39&amp;"),"),IF(H35,IF(G37="","AND(","1)"),","))</f>
        <v>,</v>
      </c>
      <c r="I37" s="45" t="str">
        <f>IFERROR(IF(Sheet1!I37="","",IF(Sheet1!I37=LINK,"1,",IF(Sheet1!I37=CHKON,VLOOKUP(Sheet1!I36,Sheet1!$V$5:$Y$37,4,0),NOT(VLOOKUP(Sheet1!I36,Sheet1!$V$5:$Y$37,4,0)))&amp;",")),"ERR")</f>
        <v/>
      </c>
      <c r="J37" s="45" t="str">
        <f>IF(J38,IF(I40="","OR(AND(","1),"&amp;J39&amp;"),"),IF(J35,IF(I37="","AND(","1)"),","))</f>
        <v>,</v>
      </c>
      <c r="K37" s="45" t="str">
        <f>IFERROR(IF(Sheet1!K37="","",IF(Sheet1!K37=LINK,"1,",IF(Sheet1!K37=CHKON,VLOOKUP(Sheet1!K36,Sheet1!$V$5:$Y$37,4,0),NOT(VLOOKUP(Sheet1!K36,Sheet1!$V$5:$Y$37,4,0)))&amp;",")),"ERR")</f>
        <v/>
      </c>
      <c r="L37" s="45" t="str">
        <f>IF(L38,IF(K40="","OR(AND(","1),"&amp;L39&amp;"),"),IF(L35,IF(K37="","AND(","1)"),","))</f>
        <v>,</v>
      </c>
      <c r="M37" s="45" t="str">
        <f>IFERROR(IF(Sheet1!M37="","",IF(Sheet1!M37=LINK,"1,",IF(Sheet1!M37=CHKON,VLOOKUP(Sheet1!M36,Sheet1!$V$5:$Y$37,4,0),NOT(VLOOKUP(Sheet1!M36,Sheet1!$V$5:$Y$37,4,0)))&amp;",")),"ERR")</f>
        <v/>
      </c>
      <c r="N37" s="45" t="str">
        <f>IF(N38,IF(M40="","OR(AND(","1),"&amp;N39&amp;"),"),IF(N35,IF(M37="","AND(","1)"),","))</f>
        <v>,</v>
      </c>
      <c r="O37" s="45" t="str">
        <f>IFERROR(IF(Sheet1!O37="","",IF(Sheet1!O37=LINK,"1,",IF(Sheet1!O37=CHKON,VLOOKUP(Sheet1!O36,Sheet1!$V$5:$Y$37,4,0),NOT(VLOOKUP(Sheet1!O36,Sheet1!$V$5:$Y$37,4,0)))&amp;",")),"ERR")</f>
        <v/>
      </c>
      <c r="P37" s="45" t="str">
        <f>IF(P38,IF(O40="","OR(AND(","1),"&amp;P39&amp;"),"),IF(P35,IF(O37="","AND(","1)"),","))</f>
        <v>,</v>
      </c>
      <c r="Q37" s="45" t="str">
        <f>IFERROR(IF(Sheet1!Q37="","",IF(Sheet1!Q37=LINK,"1",IF(Sheet1!Q37=CHKON,VLOOKUP(Sheet1!Q36,Sheet1!$V$5:$Y$37,4,0),NOT(VLOOKUP(Sheet1!Q36,Sheet1!$V$5:$Y$37,4,0))))),"ERR")</f>
        <v/>
      </c>
      <c r="R37" s="45" t="str">
        <f>IF(Q36="","","IFERROR("&amp;Q36&amp;$S$2)</f>
        <v/>
      </c>
      <c r="S37" s="50">
        <v>0</v>
      </c>
    </row>
    <row r="38" spans="2:19" x14ac:dyDescent="0.25">
      <c r="D38" t="b">
        <f>Sheet1!D38=VLINK</f>
        <v>0</v>
      </c>
      <c r="F38" t="b">
        <f>Sheet1!F38=VLINK</f>
        <v>0</v>
      </c>
      <c r="H38" t="b">
        <f>Sheet1!H38=VLINK</f>
        <v>0</v>
      </c>
      <c r="J38" t="b">
        <f>Sheet1!J38=VLINK</f>
        <v>0</v>
      </c>
      <c r="L38" t="b">
        <f>Sheet1!L38=VLINK</f>
        <v>0</v>
      </c>
      <c r="N38" t="b">
        <f>Sheet1!N38=VLINK</f>
        <v>0</v>
      </c>
      <c r="P38" t="b">
        <f>Sheet1!P38=VLINK</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37</vt:i4>
      </vt:variant>
    </vt:vector>
  </HeadingPairs>
  <TitlesOfParts>
    <vt:vector size="39" baseType="lpstr">
      <vt:lpstr>Sheet1</vt:lpstr>
      <vt:lpstr>Sheet2</vt:lpstr>
      <vt:lpstr>CHKOF</vt:lpstr>
      <vt:lpstr>CHKON</vt:lpstr>
      <vt:lpstr>COIL</vt:lpstr>
      <vt:lpstr>I0OUT</vt:lpstr>
      <vt:lpstr>I1OUT</vt:lpstr>
      <vt:lpstr>I2OUT</vt:lpstr>
      <vt:lpstr>I3OUT</vt:lpstr>
      <vt:lpstr>I4OUT</vt:lpstr>
      <vt:lpstr>I5OUT</vt:lpstr>
      <vt:lpstr>I6OUT</vt:lpstr>
      <vt:lpstr>I7OUT</vt:lpstr>
      <vt:lpstr>I8OUT</vt:lpstr>
      <vt:lpstr>I9OUT</vt:lpstr>
      <vt:lpstr>IAOUT</vt:lpstr>
      <vt:lpstr>IBOUT</vt:lpstr>
      <vt:lpstr>ICOUT</vt:lpstr>
      <vt:lpstr>IDOUT</vt:lpstr>
      <vt:lpstr>IEOUT</vt:lpstr>
      <vt:lpstr>IFOUT</vt:lpstr>
      <vt:lpstr>LINK</vt:lpstr>
      <vt:lpstr>Status</vt:lpstr>
      <vt:lpstr>TMOUT</vt:lpstr>
      <vt:lpstr>TMR</vt:lpstr>
      <vt:lpstr>TMSET</vt:lpstr>
      <vt:lpstr>VLINK</vt:lpstr>
      <vt:lpstr>X1IN</vt:lpstr>
      <vt:lpstr>X2IN</vt:lpstr>
      <vt:lpstr>X3IN</vt:lpstr>
      <vt:lpstr>X4IN</vt:lpstr>
      <vt:lpstr>Y1OUT</vt:lpstr>
      <vt:lpstr>Y2OUT</vt:lpstr>
      <vt:lpstr>Y3OUT</vt:lpstr>
      <vt:lpstr>Y4OUT</vt:lpstr>
      <vt:lpstr>Y5OUT</vt:lpstr>
      <vt:lpstr>Y6OUT</vt:lpstr>
      <vt:lpstr>Y7OUT</vt:lpstr>
      <vt:lpstr>Y8OUT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2017-07-29T03:28:03Z</dcterms:created>
  <dcterms:modified xsi:type="dcterms:W3CDTF">2017-11-22T04:57:40Z</dcterms:modified>
</cp:coreProperties>
</file>